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480" yWindow="600" windowWidth="12240" windowHeight="7545" tabRatio="941" activeTab="2"/>
  </bookViews>
  <sheets>
    <sheet name="Norma - Ley Ingresos" sheetId="6" r:id="rId1"/>
    <sheet name="Presupuesto de Ingresos-SMAP" sheetId="7" r:id="rId2"/>
    <sheet name="Norma - Presupuesto Egresos" sheetId="5" r:id="rId3"/>
    <sheet name="Presupuesto-ADMINISTRACIÓN " sheetId="1" r:id="rId4"/>
    <sheet name="Presupuesto-planta purificadora" sheetId="10" r:id="rId5"/>
    <sheet name="Presupuesto-PRODER" sheetId="4" r:id="rId6"/>
    <sheet name="Presupuesto-PROTAR" sheetId="3" r:id="rId7"/>
    <sheet name="Presupuesto-Concentrado" sheetId="8" r:id="rId8"/>
    <sheet name="PLANTILLA GENERAL" sheetId="9" r:id="rId9"/>
    <sheet name="X" sheetId="11" r:id="rId10"/>
  </sheets>
  <externalReferences>
    <externalReference r:id="rId11"/>
  </externalReferences>
  <definedNames>
    <definedName name="_xlnm._FilterDatabase" localSheetId="1" hidden="1">'Presupuesto de Ingresos-SMAP'!$A$4:$D$365</definedName>
    <definedName name="_xlnm._FilterDatabase" localSheetId="3" hidden="1">'Presupuesto-ADMINISTRACIÓN '!$A$8:$AP$782</definedName>
    <definedName name="_xlnm._FilterDatabase" localSheetId="7" hidden="1">'Presupuesto-Concentrado'!$A$8:$H$781</definedName>
    <definedName name="_xlnm._FilterDatabase" localSheetId="4" hidden="1">'Presupuesto-planta purificadora'!$A$8:$AP$782</definedName>
    <definedName name="_xlnm._FilterDatabase" localSheetId="5" hidden="1">'Presupuesto-PRODER'!$A$8:$AQ$768</definedName>
    <definedName name="_xlnm._FilterDatabase" localSheetId="6" hidden="1">'Presupuesto-PROTAR'!$A$8:$AQ$768</definedName>
    <definedName name="_xlnm.Print_Area" localSheetId="0">'Norma - Ley Ingresos'!$B$1:$C$55</definedName>
    <definedName name="_xlnm.Print_Area" localSheetId="2">'Norma - Presupuesto Egresos'!$B$2:$F$187</definedName>
    <definedName name="_xlnm.Print_Area" localSheetId="1">'Presupuesto de Ingresos-SMAP'!$A$1:$C$365</definedName>
    <definedName name="_xlnm.Print_Area" localSheetId="3">'Presupuesto-ADMINISTRACIÓN '!$A$1:$S$790</definedName>
    <definedName name="_xlnm.Print_Area" localSheetId="4">'Presupuesto-planta purificadora'!$A$1:$S$790</definedName>
    <definedName name="_xlnm.Print_Area" localSheetId="5">'Presupuesto-PRODER'!$A$1:$T$776</definedName>
    <definedName name="_xlnm.Print_Area" localSheetId="6">'Presupuesto-PROTAR'!$A$1:$T$776</definedName>
    <definedName name="_xlnm.Print_Titles" localSheetId="0">'Norma - Ley Ingresos'!$1:$2</definedName>
    <definedName name="_xlnm.Print_Titles" localSheetId="1">'Presupuesto de Ingresos-SMAP'!$1:$4</definedName>
    <definedName name="_xlnm.Print_Titles" localSheetId="3">'Presupuesto-ADMINISTRACIÓN '!$7:$8</definedName>
    <definedName name="_xlnm.Print_Titles" localSheetId="4">'Presupuesto-planta purificadora'!$7:$8</definedName>
    <definedName name="_xlnm.Print_Titles" localSheetId="5">'Presupuesto-PRODER'!$7:$8</definedName>
    <definedName name="_xlnm.Print_Titles" localSheetId="6">'Presupuesto-PROTAR'!$7:$8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75" i="3" l="1"/>
  <c r="Q574" i="3"/>
  <c r="Q575" i="4"/>
  <c r="Q574" i="4"/>
  <c r="Q575" i="10"/>
  <c r="Q574" i="10"/>
  <c r="Q575" i="1"/>
  <c r="Q789" i="10" l="1"/>
  <c r="Q781" i="10"/>
  <c r="Q780" i="10" s="1"/>
  <c r="Q778" i="10"/>
  <c r="Q777" i="10" s="1"/>
  <c r="Q775" i="10"/>
  <c r="Q774" i="10" s="1"/>
  <c r="Q772" i="10"/>
  <c r="Q771" i="10"/>
  <c r="Q769" i="10"/>
  <c r="Q768" i="10" s="1"/>
  <c r="Q765" i="10"/>
  <c r="Q764" i="10"/>
  <c r="Q760" i="10" s="1"/>
  <c r="Q762" i="10"/>
  <c r="Q761" i="10"/>
  <c r="Q758" i="10"/>
  <c r="Q757" i="10" s="1"/>
  <c r="Q755" i="10"/>
  <c r="Q754" i="10" s="1"/>
  <c r="Q752" i="10"/>
  <c r="Q751" i="10" s="1"/>
  <c r="Q749" i="10"/>
  <c r="Q748" i="10"/>
  <c r="Q746" i="10"/>
  <c r="Q745" i="10" s="1"/>
  <c r="Q743" i="10"/>
  <c r="Q742" i="10" s="1"/>
  <c r="Q740" i="10"/>
  <c r="Q739" i="10" s="1"/>
  <c r="Q737" i="10"/>
  <c r="Q736" i="10"/>
  <c r="Q733" i="10"/>
  <c r="Q732" i="10" s="1"/>
  <c r="Q730" i="10"/>
  <c r="Q729" i="10"/>
  <c r="Q727" i="10"/>
  <c r="Q726" i="10"/>
  <c r="Q724" i="10"/>
  <c r="Q723" i="10" s="1"/>
  <c r="Q721" i="10"/>
  <c r="Q720" i="10" s="1"/>
  <c r="Q718" i="10"/>
  <c r="Q717" i="10"/>
  <c r="Q715" i="10"/>
  <c r="Q713" i="10"/>
  <c r="Q711" i="10"/>
  <c r="Q710" i="10" s="1"/>
  <c r="Q708" i="10"/>
  <c r="Q707" i="10" s="1"/>
  <c r="Q703" i="10"/>
  <c r="Q701" i="10"/>
  <c r="Q700" i="10"/>
  <c r="Q697" i="10"/>
  <c r="Q695" i="10"/>
  <c r="Q693" i="10"/>
  <c r="Q692" i="10" s="1"/>
  <c r="Q690" i="10"/>
  <c r="Q689" i="10" s="1"/>
  <c r="Q687" i="10"/>
  <c r="Q686" i="10"/>
  <c r="Q683" i="10"/>
  <c r="Q682" i="10" s="1"/>
  <c r="Q680" i="10"/>
  <c r="Q678" i="10"/>
  <c r="Q677" i="10"/>
  <c r="Q675" i="10"/>
  <c r="Q673" i="10"/>
  <c r="Q671" i="10"/>
  <c r="Q669" i="10"/>
  <c r="Q666" i="10"/>
  <c r="Q665" i="10" s="1"/>
  <c r="Q663" i="10"/>
  <c r="Q662" i="10" s="1"/>
  <c r="Q660" i="10"/>
  <c r="Q658" i="10"/>
  <c r="Q657" i="10"/>
  <c r="Q654" i="10"/>
  <c r="Q652" i="10"/>
  <c r="Q651" i="10"/>
  <c r="Q649" i="10"/>
  <c r="Q647" i="10"/>
  <c r="Q646" i="10"/>
  <c r="Q644" i="10"/>
  <c r="Q642" i="10"/>
  <c r="Q641" i="10" s="1"/>
  <c r="Q640" i="10" s="1"/>
  <c r="Q638" i="10"/>
  <c r="Q636" i="10"/>
  <c r="Q635" i="10"/>
  <c r="Q633" i="10"/>
  <c r="Q631" i="10"/>
  <c r="Q630" i="10" s="1"/>
  <c r="Q628" i="10"/>
  <c r="Q627" i="10" s="1"/>
  <c r="Q625" i="10"/>
  <c r="Q622" i="10" s="1"/>
  <c r="Q623" i="10"/>
  <c r="Q618" i="10"/>
  <c r="Q617" i="10" s="1"/>
  <c r="Q615" i="10"/>
  <c r="Q614" i="10"/>
  <c r="Q612" i="10"/>
  <c r="Q611" i="10"/>
  <c r="Q609" i="10"/>
  <c r="Q608" i="10" s="1"/>
  <c r="Q606" i="10"/>
  <c r="Q605" i="10" s="1"/>
  <c r="Q603" i="10"/>
  <c r="Q601" i="10"/>
  <c r="Q600" i="10" s="1"/>
  <c r="Q594" i="10"/>
  <c r="Q593" i="10" s="1"/>
  <c r="Q591" i="10"/>
  <c r="Q590" i="10" s="1"/>
  <c r="Q586" i="10"/>
  <c r="Q583" i="10"/>
  <c r="Q581" i="10"/>
  <c r="Q579" i="10"/>
  <c r="Q571" i="10"/>
  <c r="Q570" i="10" s="1"/>
  <c r="Q569" i="10" s="1"/>
  <c r="Q566" i="10"/>
  <c r="Q565" i="10"/>
  <c r="Q562" i="10"/>
  <c r="Q561" i="10" s="1"/>
  <c r="Q558" i="10"/>
  <c r="Q557" i="10" s="1"/>
  <c r="Q554" i="10"/>
  <c r="Q551" i="10"/>
  <c r="Q550" i="10" s="1"/>
  <c r="Q546" i="10"/>
  <c r="Q542" i="10"/>
  <c r="Q541" i="10" s="1"/>
  <c r="Q538" i="10"/>
  <c r="Q535" i="10"/>
  <c r="Q534" i="10"/>
  <c r="Q531" i="10"/>
  <c r="Q530" i="10"/>
  <c r="Q526" i="10"/>
  <c r="Q523" i="10"/>
  <c r="Q520" i="10"/>
  <c r="Q517" i="10"/>
  <c r="Q516" i="10" s="1"/>
  <c r="Q514" i="10"/>
  <c r="Q511" i="10" s="1"/>
  <c r="Q510" i="10" s="1"/>
  <c r="Q512" i="10"/>
  <c r="Q508" i="10"/>
  <c r="Q506" i="10"/>
  <c r="Q504" i="10"/>
  <c r="Q502" i="10"/>
  <c r="Q501" i="10"/>
  <c r="Q498" i="10"/>
  <c r="Q497" i="10"/>
  <c r="Q494" i="10"/>
  <c r="Q491" i="10"/>
  <c r="Q490" i="10" s="1"/>
  <c r="Q487" i="10"/>
  <c r="Q486" i="10" s="1"/>
  <c r="Q483" i="10"/>
  <c r="Q482" i="10" s="1"/>
  <c r="Q479" i="10"/>
  <c r="Q476" i="10"/>
  <c r="Q475" i="10" s="1"/>
  <c r="Q472" i="10"/>
  <c r="Q469" i="10"/>
  <c r="Q466" i="10"/>
  <c r="Q465" i="10"/>
  <c r="Q461" i="10"/>
  <c r="Q460" i="10"/>
  <c r="Q457" i="10"/>
  <c r="Q454" i="10"/>
  <c r="Q451" i="10"/>
  <c r="Q446" i="10"/>
  <c r="Q445" i="10"/>
  <c r="Q442" i="10"/>
  <c r="Q439" i="10"/>
  <c r="Q438" i="10"/>
  <c r="Q435" i="10"/>
  <c r="Q434" i="10" s="1"/>
  <c r="Q431" i="10"/>
  <c r="Q428" i="10"/>
  <c r="Q427" i="10"/>
  <c r="Q424" i="10"/>
  <c r="Q423" i="10"/>
  <c r="Q420" i="10"/>
  <c r="Q419" i="10" s="1"/>
  <c r="Q416" i="10"/>
  <c r="Q415" i="10" s="1"/>
  <c r="Q412" i="10"/>
  <c r="Q411" i="10"/>
  <c r="Q408" i="10"/>
  <c r="Q407" i="10"/>
  <c r="Q403" i="10"/>
  <c r="Q402" i="10" s="1"/>
  <c r="Q400" i="10"/>
  <c r="Q399" i="10" s="1"/>
  <c r="Q396" i="10"/>
  <c r="Q395" i="10" s="1"/>
  <c r="Q392" i="10"/>
  <c r="Q389" i="10"/>
  <c r="Q386" i="10"/>
  <c r="Q383" i="10"/>
  <c r="Q380" i="10"/>
  <c r="Q379" i="10" s="1"/>
  <c r="Q376" i="10"/>
  <c r="Q375" i="10" s="1"/>
  <c r="Q372" i="10"/>
  <c r="Q369" i="10"/>
  <c r="Q368" i="10" s="1"/>
  <c r="Q365" i="10"/>
  <c r="Q364" i="10" s="1"/>
  <c r="Q361" i="10"/>
  <c r="Q360" i="10"/>
  <c r="Q356" i="10"/>
  <c r="Q355" i="10"/>
  <c r="Q350" i="10"/>
  <c r="Q347" i="10"/>
  <c r="Q342" i="10"/>
  <c r="Q339" i="10"/>
  <c r="Q338" i="10"/>
  <c r="Q335" i="10"/>
  <c r="Q334" i="10"/>
  <c r="Q331" i="10"/>
  <c r="Q330" i="10" s="1"/>
  <c r="Q327" i="10"/>
  <c r="Q326" i="10" s="1"/>
  <c r="Q323" i="10"/>
  <c r="Q322" i="10"/>
  <c r="Q321" i="10" s="1"/>
  <c r="Q317" i="10"/>
  <c r="Q316" i="10" s="1"/>
  <c r="Q313" i="10"/>
  <c r="Q312" i="10" s="1"/>
  <c r="Q309" i="10"/>
  <c r="Q308" i="10"/>
  <c r="Q305" i="10"/>
  <c r="Q304" i="10"/>
  <c r="Q301" i="10"/>
  <c r="Q300" i="10" s="1"/>
  <c r="Q297" i="10"/>
  <c r="Q296" i="10" s="1"/>
  <c r="Q293" i="10"/>
  <c r="Q292" i="10"/>
  <c r="Q289" i="10"/>
  <c r="Q288" i="10"/>
  <c r="Q285" i="10"/>
  <c r="Q284" i="10" s="1"/>
  <c r="Q280" i="10"/>
  <c r="Q279" i="10" s="1"/>
  <c r="Q276" i="10"/>
  <c r="Q275" i="10" s="1"/>
  <c r="Q272" i="10"/>
  <c r="Q271" i="10"/>
  <c r="Q267" i="10"/>
  <c r="Q266" i="10" s="1"/>
  <c r="Q263" i="10"/>
  <c r="Q262" i="10"/>
  <c r="Q259" i="10"/>
  <c r="Q258" i="10"/>
  <c r="Q255" i="10"/>
  <c r="Q254" i="10" s="1"/>
  <c r="Q251" i="10"/>
  <c r="Q250" i="10" s="1"/>
  <c r="Q249" i="10" s="1"/>
  <c r="Q246" i="10"/>
  <c r="Q242" i="10" s="1"/>
  <c r="Q241" i="10" s="1"/>
  <c r="Q243" i="10"/>
  <c r="Q238" i="10"/>
  <c r="Q237" i="10" s="1"/>
  <c r="Q234" i="10"/>
  <c r="Q233" i="10" s="1"/>
  <c r="Q230" i="10"/>
  <c r="Q229" i="10" s="1"/>
  <c r="Q226" i="10"/>
  <c r="Q225" i="10"/>
  <c r="Q222" i="10"/>
  <c r="Q221" i="10" s="1"/>
  <c r="Q218" i="10"/>
  <c r="Q217" i="10" s="1"/>
  <c r="Q214" i="10"/>
  <c r="Q213" i="10" s="1"/>
  <c r="Q209" i="10"/>
  <c r="Q208" i="10"/>
  <c r="Q205" i="10"/>
  <c r="Q204" i="10" s="1"/>
  <c r="Q201" i="10"/>
  <c r="Q200" i="10"/>
  <c r="Q197" i="10"/>
  <c r="Q196" i="10"/>
  <c r="Q193" i="10"/>
  <c r="Q192" i="10"/>
  <c r="Q189" i="10"/>
  <c r="Q188" i="10" s="1"/>
  <c r="Q185" i="10"/>
  <c r="Q184" i="10"/>
  <c r="Q181" i="10"/>
  <c r="Q180" i="10" s="1"/>
  <c r="Q177" i="10"/>
  <c r="Q176" i="10"/>
  <c r="Q172" i="10"/>
  <c r="Q171" i="10" s="1"/>
  <c r="Q168" i="10"/>
  <c r="Q167" i="10" s="1"/>
  <c r="Q166" i="10" s="1"/>
  <c r="Q163" i="10"/>
  <c r="Q162" i="10"/>
  <c r="Q159" i="10"/>
  <c r="Q158" i="10" s="1"/>
  <c r="Q142" i="10" s="1"/>
  <c r="Q155" i="10"/>
  <c r="Q152" i="10"/>
  <c r="Q149" i="10"/>
  <c r="Q146" i="10"/>
  <c r="Q143" i="10"/>
  <c r="Q139" i="10"/>
  <c r="Q138" i="10" s="1"/>
  <c r="Q135" i="10"/>
  <c r="Q134" i="10"/>
  <c r="Q131" i="10"/>
  <c r="Q130" i="10" s="1"/>
  <c r="Q127" i="10"/>
  <c r="Q126" i="10"/>
  <c r="Q123" i="10"/>
  <c r="Q122" i="10" s="1"/>
  <c r="Q119" i="10"/>
  <c r="Q118" i="10"/>
  <c r="Q115" i="10"/>
  <c r="Q114" i="10" s="1"/>
  <c r="Q109" i="10"/>
  <c r="Q106" i="10"/>
  <c r="Q105" i="10" s="1"/>
  <c r="Q104" i="10" s="1"/>
  <c r="Q101" i="10"/>
  <c r="Q98" i="10"/>
  <c r="Q95" i="10"/>
  <c r="Q92" i="10"/>
  <c r="Q89" i="10"/>
  <c r="Q88" i="10" s="1"/>
  <c r="Q85" i="10"/>
  <c r="Q84" i="10"/>
  <c r="Q83" i="10" s="1"/>
  <c r="Q80" i="10"/>
  <c r="Q79" i="10"/>
  <c r="Q76" i="10"/>
  <c r="Q73" i="10"/>
  <c r="Q72" i="10" s="1"/>
  <c r="Q60" i="10" s="1"/>
  <c r="Q69" i="10"/>
  <c r="Q68" i="10"/>
  <c r="Q65" i="10"/>
  <c r="Q62" i="10"/>
  <c r="Q61" i="10"/>
  <c r="Q57" i="10"/>
  <c r="Q54" i="10"/>
  <c r="Q53" i="10" s="1"/>
  <c r="Q50" i="10"/>
  <c r="Q49" i="10" s="1"/>
  <c r="Q46" i="10"/>
  <c r="Q43" i="10"/>
  <c r="Q40" i="10"/>
  <c r="Q39" i="10" s="1"/>
  <c r="Q36" i="10"/>
  <c r="Q35" i="10" s="1"/>
  <c r="Q34" i="10" s="1"/>
  <c r="Q31" i="10"/>
  <c r="Q30" i="10" s="1"/>
  <c r="Q27" i="10"/>
  <c r="Q24" i="10"/>
  <c r="Q23" i="10" s="1"/>
  <c r="Q20" i="10"/>
  <c r="Q19" i="10" s="1"/>
  <c r="Q15" i="10"/>
  <c r="Q14" i="10" s="1"/>
  <c r="Q12" i="10"/>
  <c r="S6" i="1"/>
  <c r="S5" i="1"/>
  <c r="S7" i="1" l="1"/>
  <c r="Q11" i="10"/>
  <c r="Q668" i="10"/>
  <c r="Q18" i="10"/>
  <c r="Q10" i="10" s="1"/>
  <c r="Q212" i="10"/>
  <c r="Q656" i="10"/>
  <c r="Q283" i="10"/>
  <c r="Q589" i="10"/>
  <c r="Q706" i="10"/>
  <c r="Q359" i="10"/>
  <c r="Q599" i="10"/>
  <c r="Q175" i="10"/>
  <c r="Q270" i="10"/>
  <c r="Q406" i="10"/>
  <c r="Q320" i="10" s="1"/>
  <c r="Q545" i="10"/>
  <c r="Q621" i="10"/>
  <c r="Q767" i="10"/>
  <c r="Q464" i="10"/>
  <c r="Q735" i="10"/>
  <c r="Q113" i="10"/>
  <c r="Q112" i="10" s="1"/>
  <c r="C24" i="6"/>
  <c r="Q620" i="10" l="1"/>
  <c r="Q9" i="10" s="1"/>
  <c r="Q705" i="10"/>
  <c r="C264" i="7"/>
  <c r="C789" i="8" l="1"/>
  <c r="C781" i="8"/>
  <c r="C780" i="8" s="1"/>
  <c r="C778" i="8"/>
  <c r="C777" i="8" s="1"/>
  <c r="C775" i="8"/>
  <c r="C774" i="8" s="1"/>
  <c r="C772" i="8"/>
  <c r="C771" i="8" s="1"/>
  <c r="C769" i="8"/>
  <c r="C768" i="8" s="1"/>
  <c r="C767" i="8" s="1"/>
  <c r="C765" i="8"/>
  <c r="C764" i="8"/>
  <c r="C762" i="8"/>
  <c r="C761" i="8"/>
  <c r="C760" i="8" s="1"/>
  <c r="C758" i="8"/>
  <c r="C757" i="8" s="1"/>
  <c r="C755" i="8"/>
  <c r="C754" i="8" s="1"/>
  <c r="C752" i="8"/>
  <c r="C751" i="8" s="1"/>
  <c r="C749" i="8"/>
  <c r="C748" i="8" s="1"/>
  <c r="C746" i="8"/>
  <c r="C745" i="8" s="1"/>
  <c r="C743" i="8"/>
  <c r="C742" i="8" s="1"/>
  <c r="C740" i="8"/>
  <c r="C739" i="8" s="1"/>
  <c r="C737" i="8"/>
  <c r="C736" i="8" s="1"/>
  <c r="C735" i="8" s="1"/>
  <c r="C733" i="8"/>
  <c r="C732" i="8"/>
  <c r="C730" i="8"/>
  <c r="C729" i="8"/>
  <c r="C727" i="8"/>
  <c r="C726" i="8"/>
  <c r="C724" i="8"/>
  <c r="C723" i="8"/>
  <c r="C721" i="8"/>
  <c r="C720" i="8"/>
  <c r="C718" i="8"/>
  <c r="C717" i="8"/>
  <c r="C715" i="8"/>
  <c r="C713" i="8"/>
  <c r="C711" i="8"/>
  <c r="C710" i="8"/>
  <c r="C708" i="8"/>
  <c r="C707" i="8"/>
  <c r="C706" i="8" s="1"/>
  <c r="C703" i="8"/>
  <c r="C701" i="8"/>
  <c r="C700" i="8" s="1"/>
  <c r="C697" i="8"/>
  <c r="C695" i="8"/>
  <c r="C693" i="8"/>
  <c r="C692" i="8" s="1"/>
  <c r="C690" i="8"/>
  <c r="C689" i="8" s="1"/>
  <c r="C687" i="8"/>
  <c r="C686" i="8" s="1"/>
  <c r="C683" i="8"/>
  <c r="C682" i="8" s="1"/>
  <c r="C680" i="8"/>
  <c r="C678" i="8"/>
  <c r="C677" i="8"/>
  <c r="C675" i="8"/>
  <c r="C673" i="8"/>
  <c r="C671" i="8"/>
  <c r="C669" i="8"/>
  <c r="C666" i="8"/>
  <c r="C665" i="8" s="1"/>
  <c r="C663" i="8"/>
  <c r="C662" i="8" s="1"/>
  <c r="C660" i="8"/>
  <c r="C658" i="8"/>
  <c r="C657" i="8"/>
  <c r="C656" i="8" s="1"/>
  <c r="C654" i="8"/>
  <c r="C652" i="8"/>
  <c r="C651" i="8"/>
  <c r="C649" i="8"/>
  <c r="C647" i="8"/>
  <c r="C646" i="8" s="1"/>
  <c r="C644" i="8"/>
  <c r="C642" i="8"/>
  <c r="C641" i="8"/>
  <c r="C640" i="8" s="1"/>
  <c r="C638" i="8"/>
  <c r="C636" i="8"/>
  <c r="C635" i="8"/>
  <c r="C633" i="8"/>
  <c r="C631" i="8"/>
  <c r="C630" i="8" s="1"/>
  <c r="C628" i="8"/>
  <c r="C627" i="8" s="1"/>
  <c r="C625" i="8"/>
  <c r="C622" i="8" s="1"/>
  <c r="C623" i="8"/>
  <c r="C618" i="8"/>
  <c r="C617" i="8"/>
  <c r="C615" i="8"/>
  <c r="C614" i="8"/>
  <c r="C612" i="8"/>
  <c r="C611" i="8"/>
  <c r="C609" i="8"/>
  <c r="C608" i="8"/>
  <c r="C606" i="8"/>
  <c r="C605" i="8"/>
  <c r="C603" i="8"/>
  <c r="C601" i="8"/>
  <c r="C600" i="8" s="1"/>
  <c r="C599" i="8" s="1"/>
  <c r="C594" i="8"/>
  <c r="C593" i="8"/>
  <c r="C591" i="8"/>
  <c r="C590" i="8"/>
  <c r="C589" i="8" s="1"/>
  <c r="C586" i="8"/>
  <c r="C583" i="8"/>
  <c r="C581" i="8"/>
  <c r="C579" i="8"/>
  <c r="H782" i="8"/>
  <c r="H781" i="8" s="1"/>
  <c r="H780" i="8" s="1"/>
  <c r="H779" i="8"/>
  <c r="H778" i="8" s="1"/>
  <c r="H777" i="8" s="1"/>
  <c r="H776" i="8"/>
  <c r="H773" i="8"/>
  <c r="H772" i="8" s="1"/>
  <c r="H771" i="8" s="1"/>
  <c r="H770" i="8"/>
  <c r="H766" i="8"/>
  <c r="H765" i="8" s="1"/>
  <c r="H764" i="8" s="1"/>
  <c r="H763" i="8"/>
  <c r="H762" i="8" s="1"/>
  <c r="H761" i="8" s="1"/>
  <c r="H759" i="8"/>
  <c r="H758" i="8" s="1"/>
  <c r="H757" i="8" s="1"/>
  <c r="H756" i="8"/>
  <c r="H753" i="8"/>
  <c r="H752" i="8" s="1"/>
  <c r="H751" i="8" s="1"/>
  <c r="H750" i="8"/>
  <c r="H749" i="8" s="1"/>
  <c r="H748" i="8" s="1"/>
  <c r="H747" i="8"/>
  <c r="H746" i="8" s="1"/>
  <c r="H745" i="8" s="1"/>
  <c r="H744" i="8"/>
  <c r="H743" i="8" s="1"/>
  <c r="H742" i="8" s="1"/>
  <c r="H741" i="8"/>
  <c r="H740" i="8" s="1"/>
  <c r="H739" i="8" s="1"/>
  <c r="H738" i="8"/>
  <c r="H737" i="8" s="1"/>
  <c r="H736" i="8" s="1"/>
  <c r="H734" i="8"/>
  <c r="H733" i="8" s="1"/>
  <c r="H732" i="8" s="1"/>
  <c r="H731" i="8"/>
  <c r="H728" i="8"/>
  <c r="H727" i="8" s="1"/>
  <c r="H726" i="8" s="1"/>
  <c r="H725" i="8"/>
  <c r="H722" i="8"/>
  <c r="H721" i="8" s="1"/>
  <c r="H720" i="8" s="1"/>
  <c r="H719" i="8"/>
  <c r="H718" i="8" s="1"/>
  <c r="H717" i="8" s="1"/>
  <c r="H716" i="8"/>
  <c r="H715" i="8" s="1"/>
  <c r="H714" i="8"/>
  <c r="H713" i="8" s="1"/>
  <c r="H712" i="8"/>
  <c r="H711" i="8" s="1"/>
  <c r="H709" i="8"/>
  <c r="H708" i="8" s="1"/>
  <c r="H707" i="8" s="1"/>
  <c r="H704" i="8"/>
  <c r="H703" i="8" s="1"/>
  <c r="H702" i="8"/>
  <c r="H699" i="8"/>
  <c r="H698" i="8"/>
  <c r="H696" i="8"/>
  <c r="H695" i="8" s="1"/>
  <c r="H694" i="8"/>
  <c r="H691" i="8"/>
  <c r="H690" i="8" s="1"/>
  <c r="H689" i="8" s="1"/>
  <c r="H688" i="8"/>
  <c r="H687" i="8" s="1"/>
  <c r="H686" i="8" s="1"/>
  <c r="H685" i="8"/>
  <c r="H684" i="8"/>
  <c r="H681" i="8"/>
  <c r="H680" i="8" s="1"/>
  <c r="H679" i="8"/>
  <c r="H678" i="8" s="1"/>
  <c r="H677" i="8" s="1"/>
  <c r="H676" i="8"/>
  <c r="H675" i="8" s="1"/>
  <c r="H674" i="8"/>
  <c r="H673" i="8" s="1"/>
  <c r="H672" i="8"/>
  <c r="H671" i="8" s="1"/>
  <c r="H670" i="8"/>
  <c r="H667" i="8"/>
  <c r="H666" i="8" s="1"/>
  <c r="H665" i="8" s="1"/>
  <c r="H664" i="8"/>
  <c r="H663" i="8" s="1"/>
  <c r="H662" i="8" s="1"/>
  <c r="H661" i="8"/>
  <c r="H660" i="8" s="1"/>
  <c r="H659" i="8"/>
  <c r="H658" i="8" s="1"/>
  <c r="H657" i="8" s="1"/>
  <c r="H655" i="8"/>
  <c r="H654" i="8" s="1"/>
  <c r="H653" i="8"/>
  <c r="H650" i="8"/>
  <c r="H649" i="8" s="1"/>
  <c r="H648" i="8"/>
  <c r="H645" i="8"/>
  <c r="H644" i="8" s="1"/>
  <c r="H643" i="8"/>
  <c r="H639" i="8"/>
  <c r="H638" i="8" s="1"/>
  <c r="H637" i="8"/>
  <c r="H634" i="8"/>
  <c r="H633" i="8" s="1"/>
  <c r="H632" i="8"/>
  <c r="H631" i="8" s="1"/>
  <c r="H630" i="8" s="1"/>
  <c r="H629" i="8"/>
  <c r="H628" i="8" s="1"/>
  <c r="H627" i="8" s="1"/>
  <c r="H626" i="8"/>
  <c r="H624" i="8"/>
  <c r="H623" i="8" s="1"/>
  <c r="H619" i="8"/>
  <c r="H616" i="8"/>
  <c r="H615" i="8" s="1"/>
  <c r="H614" i="8" s="1"/>
  <c r="H613" i="8"/>
  <c r="H612" i="8" s="1"/>
  <c r="H611" i="8" s="1"/>
  <c r="H610" i="8"/>
  <c r="H609" i="8" s="1"/>
  <c r="H608" i="8" s="1"/>
  <c r="H607" i="8"/>
  <c r="H606" i="8" s="1"/>
  <c r="H605" i="8" s="1"/>
  <c r="H604" i="8"/>
  <c r="H603" i="8" s="1"/>
  <c r="H602" i="8"/>
  <c r="H601" i="8" s="1"/>
  <c r="H598" i="8"/>
  <c r="H597" i="8"/>
  <c r="H596" i="8"/>
  <c r="H595" i="8"/>
  <c r="H592" i="8"/>
  <c r="H591" i="8" s="1"/>
  <c r="H590" i="8" s="1"/>
  <c r="H588" i="8"/>
  <c r="H587" i="8"/>
  <c r="H586" i="8" s="1"/>
  <c r="H585" i="8"/>
  <c r="H584" i="8"/>
  <c r="H583" i="8" s="1"/>
  <c r="H582" i="8"/>
  <c r="H580" i="8"/>
  <c r="H579" i="8" s="1"/>
  <c r="H578" i="8"/>
  <c r="H575" i="8" s="1"/>
  <c r="H574" i="8" s="1"/>
  <c r="H577" i="8"/>
  <c r="H576" i="8"/>
  <c r="H573" i="8"/>
  <c r="H572" i="8"/>
  <c r="H568" i="8"/>
  <c r="H567" i="8"/>
  <c r="H564" i="8"/>
  <c r="H563" i="8"/>
  <c r="H560" i="8"/>
  <c r="H559" i="8"/>
  <c r="H556" i="8"/>
  <c r="H555" i="8"/>
  <c r="H553" i="8"/>
  <c r="H552" i="8"/>
  <c r="H549" i="8"/>
  <c r="H548" i="8"/>
  <c r="H547" i="8"/>
  <c r="H544" i="8"/>
  <c r="H543" i="8"/>
  <c r="H542" i="8" s="1"/>
  <c r="H541" i="8" s="1"/>
  <c r="H540" i="8"/>
  <c r="H539" i="8"/>
  <c r="H538" i="8" s="1"/>
  <c r="H537" i="8"/>
  <c r="H536" i="8"/>
  <c r="H535" i="8" s="1"/>
  <c r="H533" i="8"/>
  <c r="H532" i="8"/>
  <c r="H531" i="8" s="1"/>
  <c r="H530" i="8" s="1"/>
  <c r="H529" i="8"/>
  <c r="H528" i="8"/>
  <c r="H527" i="8"/>
  <c r="H525" i="8"/>
  <c r="H523" i="8" s="1"/>
  <c r="H524" i="8"/>
  <c r="H522" i="8"/>
  <c r="H521" i="8"/>
  <c r="H519" i="8"/>
  <c r="H518" i="8"/>
  <c r="H515" i="8"/>
  <c r="H514" i="8" s="1"/>
  <c r="H513" i="8"/>
  <c r="H512" i="8" s="1"/>
  <c r="H509" i="8"/>
  <c r="H508" i="8" s="1"/>
  <c r="H507" i="8"/>
  <c r="H506" i="8" s="1"/>
  <c r="H505" i="8"/>
  <c r="H504" i="8" s="1"/>
  <c r="H503" i="8"/>
  <c r="H502" i="8" s="1"/>
  <c r="H500" i="8"/>
  <c r="H499" i="8"/>
  <c r="H496" i="8"/>
  <c r="H495" i="8"/>
  <c r="H493" i="8"/>
  <c r="H491" i="8" s="1"/>
  <c r="H490" i="8" s="1"/>
  <c r="H492" i="8"/>
  <c r="H489" i="8"/>
  <c r="H488" i="8"/>
  <c r="H485" i="8"/>
  <c r="H484" i="8"/>
  <c r="H481" i="8"/>
  <c r="H480" i="8"/>
  <c r="H478" i="8"/>
  <c r="H477" i="8"/>
  <c r="H474" i="8"/>
  <c r="H473" i="8"/>
  <c r="H471" i="8"/>
  <c r="H469" i="8" s="1"/>
  <c r="H470" i="8"/>
  <c r="H468" i="8"/>
  <c r="H467" i="8"/>
  <c r="H463" i="8"/>
  <c r="H462" i="8"/>
  <c r="H459" i="8"/>
  <c r="H458" i="8"/>
  <c r="H456" i="8"/>
  <c r="H455" i="8"/>
  <c r="H453" i="8"/>
  <c r="H451" i="8" s="1"/>
  <c r="H452" i="8"/>
  <c r="H450" i="8"/>
  <c r="H449" i="8"/>
  <c r="H448" i="8"/>
  <c r="H447" i="8"/>
  <c r="H444" i="8"/>
  <c r="H443" i="8"/>
  <c r="H441" i="8"/>
  <c r="H440" i="8"/>
  <c r="H437" i="8"/>
  <c r="H436" i="8"/>
  <c r="H433" i="8"/>
  <c r="H432" i="8"/>
  <c r="H430" i="8"/>
  <c r="H429" i="8"/>
  <c r="H426" i="8"/>
  <c r="H425" i="8"/>
  <c r="H422" i="8"/>
  <c r="H421" i="8"/>
  <c r="H418" i="8"/>
  <c r="H417" i="8"/>
  <c r="H414" i="8"/>
  <c r="H413" i="8"/>
  <c r="H410" i="8"/>
  <c r="H409" i="8"/>
  <c r="H405" i="8"/>
  <c r="H404" i="8"/>
  <c r="H401" i="8"/>
  <c r="H400" i="8" s="1"/>
  <c r="H399" i="8" s="1"/>
  <c r="H398" i="8"/>
  <c r="H397" i="8"/>
  <c r="H396" i="8" s="1"/>
  <c r="H395" i="8" s="1"/>
  <c r="H394" i="8"/>
  <c r="H393" i="8"/>
  <c r="H392" i="8" s="1"/>
  <c r="H391" i="8"/>
  <c r="H390" i="8"/>
  <c r="H389" i="8" s="1"/>
  <c r="H388" i="8"/>
  <c r="H387" i="8"/>
  <c r="H386" i="8" s="1"/>
  <c r="H385" i="8"/>
  <c r="H384" i="8"/>
  <c r="H383" i="8" s="1"/>
  <c r="H382" i="8"/>
  <c r="H381" i="8"/>
  <c r="H380" i="8" s="1"/>
  <c r="H378" i="8"/>
  <c r="H377" i="8"/>
  <c r="H376" i="8" s="1"/>
  <c r="H375" i="8" s="1"/>
  <c r="H374" i="8"/>
  <c r="H373" i="8"/>
  <c r="H372" i="8" s="1"/>
  <c r="H371" i="8"/>
  <c r="H370" i="8"/>
  <c r="H369" i="8" s="1"/>
  <c r="H367" i="8"/>
  <c r="H366" i="8"/>
  <c r="H365" i="8" s="1"/>
  <c r="H364" i="8" s="1"/>
  <c r="H363" i="8"/>
  <c r="H362" i="8"/>
  <c r="H361" i="8" s="1"/>
  <c r="H360" i="8" s="1"/>
  <c r="H358" i="8"/>
  <c r="H357" i="8"/>
  <c r="H356" i="8" s="1"/>
  <c r="H355" i="8" s="1"/>
  <c r="H354" i="8"/>
  <c r="H353" i="8"/>
  <c r="H352" i="8"/>
  <c r="H351" i="8"/>
  <c r="H349" i="8"/>
  <c r="H348" i="8"/>
  <c r="H347" i="8" s="1"/>
  <c r="H346" i="8"/>
  <c r="H345" i="8"/>
  <c r="H344" i="8"/>
  <c r="H343" i="8"/>
  <c r="H341" i="8"/>
  <c r="H340" i="8"/>
  <c r="H339" i="8" s="1"/>
  <c r="H338" i="8" s="1"/>
  <c r="H337" i="8"/>
  <c r="H336" i="8"/>
  <c r="H335" i="8" s="1"/>
  <c r="H334" i="8" s="1"/>
  <c r="H333" i="8"/>
  <c r="H332" i="8"/>
  <c r="H331" i="8" s="1"/>
  <c r="H330" i="8" s="1"/>
  <c r="H329" i="8"/>
  <c r="H328" i="8"/>
  <c r="H327" i="8" s="1"/>
  <c r="H326" i="8" s="1"/>
  <c r="H325" i="8"/>
  <c r="H324" i="8"/>
  <c r="H323" i="8" s="1"/>
  <c r="H322" i="8" s="1"/>
  <c r="H319" i="8"/>
  <c r="H318" i="8"/>
  <c r="H317" i="8" s="1"/>
  <c r="H316" i="8" s="1"/>
  <c r="H315" i="8"/>
  <c r="H314" i="8"/>
  <c r="H313" i="8" s="1"/>
  <c r="H312" i="8" s="1"/>
  <c r="H311" i="8"/>
  <c r="H310" i="8"/>
  <c r="H309" i="8" s="1"/>
  <c r="H308" i="8" s="1"/>
  <c r="H307" i="8"/>
  <c r="H306" i="8"/>
  <c r="H305" i="8" s="1"/>
  <c r="H304" i="8" s="1"/>
  <c r="H303" i="8"/>
  <c r="H302" i="8"/>
  <c r="H301" i="8" s="1"/>
  <c r="H300" i="8" s="1"/>
  <c r="H299" i="8"/>
  <c r="H298" i="8"/>
  <c r="H297" i="8" s="1"/>
  <c r="H296" i="8" s="1"/>
  <c r="H295" i="8"/>
  <c r="H294" i="8"/>
  <c r="H293" i="8" s="1"/>
  <c r="H292" i="8" s="1"/>
  <c r="H291" i="8"/>
  <c r="H290" i="8"/>
  <c r="H289" i="8" s="1"/>
  <c r="H288" i="8" s="1"/>
  <c r="H287" i="8"/>
  <c r="H286" i="8"/>
  <c r="H285" i="8" s="1"/>
  <c r="H284" i="8" s="1"/>
  <c r="H282" i="8"/>
  <c r="H281" i="8"/>
  <c r="H280" i="8" s="1"/>
  <c r="H279" i="8" s="1"/>
  <c r="H278" i="8"/>
  <c r="H277" i="8"/>
  <c r="H276" i="8" s="1"/>
  <c r="H275" i="8" s="1"/>
  <c r="H274" i="8"/>
  <c r="H273" i="8"/>
  <c r="H272" i="8" s="1"/>
  <c r="H271" i="8" s="1"/>
  <c r="H269" i="8"/>
  <c r="H268" i="8"/>
  <c r="H267" i="8" s="1"/>
  <c r="H266" i="8" s="1"/>
  <c r="H265" i="8"/>
  <c r="H264" i="8"/>
  <c r="H263" i="8" s="1"/>
  <c r="H262" i="8" s="1"/>
  <c r="H261" i="8"/>
  <c r="H260" i="8"/>
  <c r="H259" i="8" s="1"/>
  <c r="H258" i="8" s="1"/>
  <c r="H257" i="8"/>
  <c r="H256" i="8"/>
  <c r="H253" i="8"/>
  <c r="H252" i="8"/>
  <c r="H251" i="8" s="1"/>
  <c r="H250" i="8" s="1"/>
  <c r="H248" i="8"/>
  <c r="H247" i="8"/>
  <c r="H246" i="8" s="1"/>
  <c r="H245" i="8"/>
  <c r="H244" i="8"/>
  <c r="H243" i="8" s="1"/>
  <c r="H240" i="8"/>
  <c r="H239" i="8"/>
  <c r="H238" i="8" s="1"/>
  <c r="H237" i="8" s="1"/>
  <c r="H236" i="8"/>
  <c r="H235" i="8"/>
  <c r="H234" i="8" s="1"/>
  <c r="H233" i="8" s="1"/>
  <c r="H232" i="8"/>
  <c r="H231" i="8"/>
  <c r="H230" i="8" s="1"/>
  <c r="H229" i="8" s="1"/>
  <c r="H228" i="8"/>
  <c r="H227" i="8"/>
  <c r="H226" i="8" s="1"/>
  <c r="H225" i="8" s="1"/>
  <c r="H224" i="8"/>
  <c r="H223" i="8"/>
  <c r="H222" i="8" s="1"/>
  <c r="H221" i="8" s="1"/>
  <c r="H220" i="8"/>
  <c r="H219" i="8"/>
  <c r="H218" i="8" s="1"/>
  <c r="H217" i="8" s="1"/>
  <c r="H216" i="8"/>
  <c r="H215" i="8"/>
  <c r="H214" i="8" s="1"/>
  <c r="H213" i="8" s="1"/>
  <c r="H211" i="8"/>
  <c r="H210" i="8"/>
  <c r="H209" i="8" s="1"/>
  <c r="H208" i="8" s="1"/>
  <c r="H207" i="8"/>
  <c r="H206" i="8"/>
  <c r="H205" i="8" s="1"/>
  <c r="H204" i="8" s="1"/>
  <c r="H203" i="8"/>
  <c r="H202" i="8"/>
  <c r="H201" i="8" s="1"/>
  <c r="H200" i="8" s="1"/>
  <c r="H199" i="8"/>
  <c r="H198" i="8"/>
  <c r="H197" i="8" s="1"/>
  <c r="H196" i="8" s="1"/>
  <c r="H195" i="8"/>
  <c r="H194" i="8"/>
  <c r="H193" i="8" s="1"/>
  <c r="H192" i="8" s="1"/>
  <c r="H191" i="8"/>
  <c r="H190" i="8"/>
  <c r="H189" i="8" s="1"/>
  <c r="H188" i="8" s="1"/>
  <c r="H187" i="8"/>
  <c r="H186" i="8"/>
  <c r="H185" i="8" s="1"/>
  <c r="H184" i="8" s="1"/>
  <c r="H183" i="8"/>
  <c r="H182" i="8"/>
  <c r="H181" i="8" s="1"/>
  <c r="H180" i="8" s="1"/>
  <c r="H179" i="8"/>
  <c r="H178" i="8"/>
  <c r="H177" i="8" s="1"/>
  <c r="H176" i="8" s="1"/>
  <c r="H174" i="8"/>
  <c r="H173" i="8"/>
  <c r="H172" i="8" s="1"/>
  <c r="H171" i="8" s="1"/>
  <c r="H170" i="8"/>
  <c r="H169" i="8"/>
  <c r="H168" i="8" s="1"/>
  <c r="H167" i="8" s="1"/>
  <c r="H165" i="8"/>
  <c r="H164" i="8"/>
  <c r="H163" i="8" s="1"/>
  <c r="H162" i="8" s="1"/>
  <c r="H161" i="8"/>
  <c r="H160" i="8"/>
  <c r="H159" i="8" s="1"/>
  <c r="H158" i="8" s="1"/>
  <c r="H157" i="8"/>
  <c r="H156" i="8"/>
  <c r="H155" i="8" s="1"/>
  <c r="H154" i="8"/>
  <c r="H153" i="8"/>
  <c r="H152" i="8" s="1"/>
  <c r="H151" i="8"/>
  <c r="H150" i="8"/>
  <c r="H149" i="8" s="1"/>
  <c r="H148" i="8"/>
  <c r="H147" i="8"/>
  <c r="H146" i="8" s="1"/>
  <c r="H145" i="8"/>
  <c r="H144" i="8"/>
  <c r="H141" i="8"/>
  <c r="H140" i="8"/>
  <c r="H139" i="8" s="1"/>
  <c r="H138" i="8" s="1"/>
  <c r="H137" i="8"/>
  <c r="H136" i="8"/>
  <c r="H135" i="8" s="1"/>
  <c r="H134" i="8" s="1"/>
  <c r="H133" i="8"/>
  <c r="H132" i="8"/>
  <c r="H131" i="8" s="1"/>
  <c r="H130" i="8" s="1"/>
  <c r="H129" i="8"/>
  <c r="H128" i="8"/>
  <c r="H127" i="8" s="1"/>
  <c r="H126" i="8" s="1"/>
  <c r="H125" i="8"/>
  <c r="H124" i="8"/>
  <c r="H123" i="8" s="1"/>
  <c r="H122" i="8" s="1"/>
  <c r="H121" i="8"/>
  <c r="H120" i="8"/>
  <c r="H119" i="8" s="1"/>
  <c r="H118" i="8" s="1"/>
  <c r="H117" i="8"/>
  <c r="H116" i="8"/>
  <c r="H115" i="8" s="1"/>
  <c r="H114" i="8" s="1"/>
  <c r="H111" i="8"/>
  <c r="H110" i="8"/>
  <c r="H109" i="8" s="1"/>
  <c r="H108" i="8"/>
  <c r="H107" i="8"/>
  <c r="H106" i="8" s="1"/>
  <c r="H103" i="8"/>
  <c r="H102" i="8"/>
  <c r="H101" i="8" s="1"/>
  <c r="H100" i="8"/>
  <c r="H99" i="8"/>
  <c r="H98" i="8" s="1"/>
  <c r="H97" i="8"/>
  <c r="H96" i="8"/>
  <c r="H95" i="8" s="1"/>
  <c r="H94" i="8"/>
  <c r="H93" i="8"/>
  <c r="H92" i="8" s="1"/>
  <c r="H91" i="8"/>
  <c r="H90" i="8"/>
  <c r="H89" i="8" s="1"/>
  <c r="H87" i="8"/>
  <c r="H86" i="8"/>
  <c r="H85" i="8" s="1"/>
  <c r="H84" i="8" s="1"/>
  <c r="H82" i="8"/>
  <c r="H81" i="8"/>
  <c r="H80" i="8" s="1"/>
  <c r="H79" i="8" s="1"/>
  <c r="H78" i="8"/>
  <c r="H77" i="8"/>
  <c r="H76" i="8" s="1"/>
  <c r="H75" i="8"/>
  <c r="H74" i="8"/>
  <c r="H73" i="8" s="1"/>
  <c r="H71" i="8"/>
  <c r="H70" i="8"/>
  <c r="H69" i="8" s="1"/>
  <c r="H68" i="8" s="1"/>
  <c r="H67" i="8"/>
  <c r="H66" i="8"/>
  <c r="H65" i="8" s="1"/>
  <c r="H64" i="8"/>
  <c r="H63" i="8"/>
  <c r="H62" i="8" s="1"/>
  <c r="H59" i="8"/>
  <c r="H58" i="8"/>
  <c r="H57" i="8" s="1"/>
  <c r="H56" i="8"/>
  <c r="H55" i="8"/>
  <c r="H54" i="8" s="1"/>
  <c r="H52" i="8"/>
  <c r="H51" i="8"/>
  <c r="H50" i="8" s="1"/>
  <c r="H49" i="8" s="1"/>
  <c r="H48" i="8"/>
  <c r="H47" i="8"/>
  <c r="H46" i="8" s="1"/>
  <c r="H45" i="8"/>
  <c r="H44" i="8"/>
  <c r="H43" i="8" s="1"/>
  <c r="H42" i="8"/>
  <c r="H41" i="8"/>
  <c r="H40" i="8" s="1"/>
  <c r="H38" i="8"/>
  <c r="H37" i="8"/>
  <c r="H36" i="8" s="1"/>
  <c r="H35" i="8" s="1"/>
  <c r="H33" i="8"/>
  <c r="H32" i="8"/>
  <c r="H31" i="8" s="1"/>
  <c r="H30" i="8" s="1"/>
  <c r="H29" i="8"/>
  <c r="H28" i="8"/>
  <c r="H27" i="8" s="1"/>
  <c r="H26" i="8"/>
  <c r="H25" i="8"/>
  <c r="H24" i="8" s="1"/>
  <c r="H22" i="8"/>
  <c r="H21" i="8"/>
  <c r="H20" i="8" s="1"/>
  <c r="H19" i="8" s="1"/>
  <c r="H17" i="8"/>
  <c r="H16" i="8"/>
  <c r="H13" i="8"/>
  <c r="H789" i="8"/>
  <c r="G789" i="8"/>
  <c r="F789" i="8"/>
  <c r="H775" i="8"/>
  <c r="H774" i="8" s="1"/>
  <c r="H769" i="8"/>
  <c r="H768" i="8" s="1"/>
  <c r="H755" i="8"/>
  <c r="H754" i="8" s="1"/>
  <c r="H730" i="8"/>
  <c r="H729" i="8" s="1"/>
  <c r="H724" i="8"/>
  <c r="H723" i="8" s="1"/>
  <c r="H701" i="8"/>
  <c r="H693" i="8"/>
  <c r="H669" i="8"/>
  <c r="H652" i="8"/>
  <c r="H647" i="8"/>
  <c r="H646" i="8" s="1"/>
  <c r="H642" i="8"/>
  <c r="H641" i="8" s="1"/>
  <c r="H636" i="8"/>
  <c r="H635" i="8" s="1"/>
  <c r="H625" i="8"/>
  <c r="H618" i="8"/>
  <c r="H617" i="8" s="1"/>
  <c r="H581" i="8"/>
  <c r="H255" i="8"/>
  <c r="H254" i="8" s="1"/>
  <c r="H12" i="8"/>
  <c r="Q789" i="3"/>
  <c r="Q781" i="3"/>
  <c r="Q780" i="3" s="1"/>
  <c r="Q778" i="3"/>
  <c r="Q777" i="3" s="1"/>
  <c r="Q775" i="3"/>
  <c r="Q774" i="3" s="1"/>
  <c r="Q772" i="3"/>
  <c r="Q771" i="3" s="1"/>
  <c r="Q769" i="3"/>
  <c r="Q768" i="3" s="1"/>
  <c r="Q767" i="3" s="1"/>
  <c r="Q765" i="3"/>
  <c r="Q764" i="3"/>
  <c r="Q762" i="3"/>
  <c r="Q761" i="3"/>
  <c r="Q760" i="3" s="1"/>
  <c r="Q758" i="3"/>
  <c r="Q757" i="3" s="1"/>
  <c r="Q755" i="3"/>
  <c r="Q754" i="3" s="1"/>
  <c r="Q752" i="3"/>
  <c r="Q751" i="3" s="1"/>
  <c r="Q749" i="3"/>
  <c r="Q748" i="3" s="1"/>
  <c r="Q746" i="3"/>
  <c r="Q745" i="3" s="1"/>
  <c r="Q743" i="3"/>
  <c r="Q742" i="3" s="1"/>
  <c r="Q740" i="3"/>
  <c r="Q739" i="3" s="1"/>
  <c r="Q737" i="3"/>
  <c r="Q736" i="3" s="1"/>
  <c r="Q735" i="3" s="1"/>
  <c r="Q733" i="3"/>
  <c r="Q732" i="3"/>
  <c r="Q730" i="3"/>
  <c r="Q729" i="3"/>
  <c r="Q727" i="3"/>
  <c r="Q726" i="3"/>
  <c r="Q724" i="3"/>
  <c r="Q723" i="3"/>
  <c r="Q721" i="3"/>
  <c r="Q720" i="3"/>
  <c r="Q718" i="3"/>
  <c r="Q717" i="3"/>
  <c r="Q715" i="3"/>
  <c r="Q713" i="3"/>
  <c r="Q711" i="3"/>
  <c r="Q710" i="3"/>
  <c r="Q708" i="3"/>
  <c r="Q707" i="3"/>
  <c r="Q706" i="3" s="1"/>
  <c r="Q703" i="3"/>
  <c r="Q701" i="3"/>
  <c r="Q700" i="3" s="1"/>
  <c r="Q697" i="3"/>
  <c r="Q695" i="3"/>
  <c r="Q693" i="3"/>
  <c r="Q692" i="3" s="1"/>
  <c r="Q690" i="3"/>
  <c r="Q689" i="3" s="1"/>
  <c r="Q687" i="3"/>
  <c r="Q686" i="3" s="1"/>
  <c r="Q683" i="3"/>
  <c r="Q682" i="3" s="1"/>
  <c r="Q680" i="3"/>
  <c r="Q678" i="3"/>
  <c r="Q677" i="3"/>
  <c r="Q675" i="3"/>
  <c r="Q673" i="3"/>
  <c r="Q671" i="3"/>
  <c r="Q669" i="3"/>
  <c r="Q666" i="3"/>
  <c r="Q665" i="3" s="1"/>
  <c r="Q663" i="3"/>
  <c r="Q662" i="3" s="1"/>
  <c r="Q660" i="3"/>
  <c r="Q658" i="3"/>
  <c r="Q657" i="3"/>
  <c r="Q656" i="3" s="1"/>
  <c r="Q654" i="3"/>
  <c r="Q652" i="3"/>
  <c r="Q651" i="3"/>
  <c r="Q649" i="3"/>
  <c r="Q647" i="3"/>
  <c r="Q646" i="3" s="1"/>
  <c r="Q644" i="3"/>
  <c r="Q642" i="3"/>
  <c r="Q641" i="3"/>
  <c r="Q640" i="3" s="1"/>
  <c r="Q638" i="3"/>
  <c r="Q636" i="3"/>
  <c r="Q635" i="3"/>
  <c r="Q633" i="3"/>
  <c r="Q631" i="3"/>
  <c r="Q630" i="3" s="1"/>
  <c r="Q628" i="3"/>
  <c r="Q627" i="3" s="1"/>
  <c r="Q625" i="3"/>
  <c r="Q622" i="3" s="1"/>
  <c r="Q623" i="3"/>
  <c r="Q618" i="3"/>
  <c r="Q617" i="3"/>
  <c r="Q615" i="3"/>
  <c r="Q614" i="3"/>
  <c r="Q612" i="3"/>
  <c r="Q611" i="3"/>
  <c r="Q609" i="3"/>
  <c r="Q608" i="3"/>
  <c r="Q606" i="3"/>
  <c r="Q605" i="3"/>
  <c r="Q603" i="3"/>
  <c r="Q601" i="3"/>
  <c r="Q600" i="3" s="1"/>
  <c r="Q599" i="3" s="1"/>
  <c r="Q594" i="3"/>
  <c r="Q593" i="3"/>
  <c r="Q591" i="3"/>
  <c r="Q590" i="3"/>
  <c r="Q589" i="3" s="1"/>
  <c r="Q586" i="3"/>
  <c r="Q583" i="3"/>
  <c r="Q581" i="3"/>
  <c r="Q579" i="3"/>
  <c r="Q571" i="3"/>
  <c r="Q570" i="3" s="1"/>
  <c r="Q569" i="3" s="1"/>
  <c r="Q566" i="3"/>
  <c r="Q565" i="3"/>
  <c r="Q562" i="3"/>
  <c r="Q561" i="3"/>
  <c r="Q558" i="3"/>
  <c r="Q557" i="3"/>
  <c r="Q554" i="3"/>
  <c r="Q551" i="3"/>
  <c r="Q550" i="3" s="1"/>
  <c r="Q546" i="3"/>
  <c r="Q542" i="3"/>
  <c r="Q541" i="3" s="1"/>
  <c r="Q538" i="3"/>
  <c r="Q535" i="3"/>
  <c r="Q534" i="3"/>
  <c r="Q531" i="3"/>
  <c r="Q530" i="3"/>
  <c r="Q526" i="3"/>
  <c r="Q523" i="3"/>
  <c r="Q520" i="3"/>
  <c r="Q517" i="3"/>
  <c r="Q516" i="3" s="1"/>
  <c r="Q514" i="3"/>
  <c r="Q511" i="3" s="1"/>
  <c r="Q510" i="3" s="1"/>
  <c r="Q512" i="3"/>
  <c r="Q508" i="3"/>
  <c r="Q506" i="3"/>
  <c r="Q504" i="3"/>
  <c r="Q502" i="3"/>
  <c r="Q501" i="3"/>
  <c r="Q498" i="3"/>
  <c r="Q497" i="3"/>
  <c r="Q494" i="3"/>
  <c r="Q491" i="3"/>
  <c r="Q490" i="3" s="1"/>
  <c r="Q487" i="3"/>
  <c r="Q486" i="3" s="1"/>
  <c r="Q483" i="3"/>
  <c r="Q482" i="3" s="1"/>
  <c r="Q479" i="3"/>
  <c r="Q476" i="3"/>
  <c r="Q475" i="3"/>
  <c r="Q472" i="3"/>
  <c r="Q469" i="3"/>
  <c r="Q466" i="3"/>
  <c r="Q465" i="3"/>
  <c r="Q461" i="3"/>
  <c r="Q460" i="3" s="1"/>
  <c r="Q445" i="3" s="1"/>
  <c r="Q457" i="3"/>
  <c r="Q454" i="3"/>
  <c r="Q451" i="3"/>
  <c r="Q446" i="3"/>
  <c r="Q442" i="3"/>
  <c r="Q439" i="3"/>
  <c r="Q438" i="3" s="1"/>
  <c r="Q435" i="3"/>
  <c r="Q434" i="3" s="1"/>
  <c r="Q431" i="3"/>
  <c r="Q428" i="3"/>
  <c r="Q427" i="3"/>
  <c r="Q424" i="3"/>
  <c r="Q423" i="3"/>
  <c r="Q420" i="3"/>
  <c r="Q419" i="3"/>
  <c r="Q416" i="3"/>
  <c r="Q415" i="3"/>
  <c r="Q412" i="3"/>
  <c r="Q411" i="3"/>
  <c r="Q408" i="3"/>
  <c r="Q407" i="3"/>
  <c r="Q406" i="3" s="1"/>
  <c r="Q403" i="3"/>
  <c r="Q402" i="3" s="1"/>
  <c r="Q400" i="3"/>
  <c r="Q399" i="3" s="1"/>
  <c r="Q396" i="3"/>
  <c r="Q395" i="3" s="1"/>
  <c r="Q392" i="3"/>
  <c r="Q389" i="3"/>
  <c r="Q386" i="3"/>
  <c r="Q383" i="3"/>
  <c r="Q380" i="3"/>
  <c r="Q379" i="3" s="1"/>
  <c r="Q376" i="3"/>
  <c r="Q375" i="3" s="1"/>
  <c r="Q372" i="3"/>
  <c r="Q369" i="3"/>
  <c r="Q368" i="3"/>
  <c r="Q365" i="3"/>
  <c r="Q364" i="3"/>
  <c r="Q361" i="3"/>
  <c r="Q360" i="3"/>
  <c r="Q359" i="3" s="1"/>
  <c r="Q356" i="3"/>
  <c r="Q355" i="3" s="1"/>
  <c r="Q350" i="3"/>
  <c r="Q347" i="3"/>
  <c r="Q342" i="3"/>
  <c r="Q339" i="3"/>
  <c r="Q338" i="3"/>
  <c r="Q335" i="3"/>
  <c r="Q334" i="3"/>
  <c r="Q331" i="3"/>
  <c r="Q330" i="3"/>
  <c r="Q327" i="3"/>
  <c r="Q326" i="3"/>
  <c r="Q323" i="3"/>
  <c r="Q322" i="3"/>
  <c r="Q321" i="3" s="1"/>
  <c r="Q317" i="3"/>
  <c r="Q316" i="3"/>
  <c r="Q313" i="3"/>
  <c r="Q312" i="3"/>
  <c r="Q309" i="3"/>
  <c r="Q308" i="3"/>
  <c r="Q305" i="3"/>
  <c r="Q304" i="3"/>
  <c r="Q301" i="3"/>
  <c r="Q300" i="3"/>
  <c r="Q297" i="3"/>
  <c r="Q296" i="3"/>
  <c r="Q293" i="3"/>
  <c r="Q292" i="3"/>
  <c r="Q289" i="3"/>
  <c r="Q288" i="3"/>
  <c r="Q285" i="3"/>
  <c r="Q284" i="3"/>
  <c r="Q283" i="3" s="1"/>
  <c r="Q280" i="3"/>
  <c r="Q279" i="3" s="1"/>
  <c r="Q276" i="3"/>
  <c r="Q275" i="3" s="1"/>
  <c r="Q272" i="3"/>
  <c r="Q271" i="3" s="1"/>
  <c r="Q267" i="3"/>
  <c r="Q266" i="3"/>
  <c r="Q263" i="3"/>
  <c r="Q262" i="3"/>
  <c r="Q259" i="3"/>
  <c r="Q258" i="3"/>
  <c r="Q255" i="3"/>
  <c r="Q254" i="3"/>
  <c r="Q251" i="3"/>
  <c r="Q250" i="3"/>
  <c r="Q249" i="3" s="1"/>
  <c r="Q246" i="3"/>
  <c r="Q242" i="3" s="1"/>
  <c r="Q241" i="3" s="1"/>
  <c r="Q243" i="3"/>
  <c r="Q238" i="3"/>
  <c r="Q237" i="3" s="1"/>
  <c r="Q234" i="3"/>
  <c r="Q233" i="3" s="1"/>
  <c r="Q230" i="3"/>
  <c r="Q229" i="3" s="1"/>
  <c r="Q226" i="3"/>
  <c r="Q225" i="3" s="1"/>
  <c r="Q222" i="3"/>
  <c r="Q221" i="3" s="1"/>
  <c r="Q218" i="3"/>
  <c r="Q217" i="3" s="1"/>
  <c r="Q214" i="3"/>
  <c r="Q213" i="3" s="1"/>
  <c r="Q209" i="3"/>
  <c r="Q208" i="3"/>
  <c r="Q205" i="3"/>
  <c r="Q204" i="3"/>
  <c r="Q201" i="3"/>
  <c r="Q200" i="3"/>
  <c r="Q197" i="3"/>
  <c r="Q196" i="3"/>
  <c r="Q193" i="3"/>
  <c r="Q192" i="3"/>
  <c r="Q189" i="3"/>
  <c r="Q188" i="3"/>
  <c r="Q185" i="3"/>
  <c r="Q184" i="3"/>
  <c r="Q181" i="3"/>
  <c r="Q180" i="3"/>
  <c r="Q177" i="3"/>
  <c r="Q176" i="3"/>
  <c r="Q175" i="3" s="1"/>
  <c r="Q172" i="3"/>
  <c r="Q171" i="3" s="1"/>
  <c r="Q168" i="3"/>
  <c r="Q167" i="3" s="1"/>
  <c r="Q166" i="3" s="1"/>
  <c r="Q163" i="3"/>
  <c r="Q162" i="3"/>
  <c r="Q159" i="3"/>
  <c r="Q158" i="3"/>
  <c r="Q155" i="3"/>
  <c r="Q152" i="3"/>
  <c r="Q149" i="3"/>
  <c r="Q146" i="3"/>
  <c r="Q143" i="3" s="1"/>
  <c r="Q142" i="3" s="1"/>
  <c r="Q139" i="3"/>
  <c r="Q138" i="3"/>
  <c r="Q135" i="3"/>
  <c r="Q134" i="3"/>
  <c r="Q131" i="3"/>
  <c r="Q130" i="3"/>
  <c r="Q127" i="3"/>
  <c r="Q126" i="3"/>
  <c r="Q123" i="3"/>
  <c r="Q122" i="3"/>
  <c r="Q119" i="3"/>
  <c r="Q118" i="3"/>
  <c r="Q115" i="3"/>
  <c r="Q114" i="3"/>
  <c r="Q113" i="3" s="1"/>
  <c r="Q109" i="3"/>
  <c r="Q106" i="3"/>
  <c r="Q105" i="3" s="1"/>
  <c r="Q104" i="3" s="1"/>
  <c r="Q101" i="3"/>
  <c r="Q98" i="3"/>
  <c r="Q95" i="3"/>
  <c r="Q92" i="3"/>
  <c r="Q88" i="3" s="1"/>
  <c r="Q89" i="3"/>
  <c r="Q85" i="3"/>
  <c r="Q84" i="3"/>
  <c r="Q80" i="3"/>
  <c r="Q79" i="3" s="1"/>
  <c r="Q76" i="3"/>
  <c r="Q72" i="3" s="1"/>
  <c r="Q73" i="3"/>
  <c r="Q69" i="3"/>
  <c r="Q68" i="3"/>
  <c r="Q65" i="3"/>
  <c r="Q62" i="3"/>
  <c r="Q61" i="3" s="1"/>
  <c r="Q60" i="3" s="1"/>
  <c r="Q57" i="3"/>
  <c r="Q54" i="3"/>
  <c r="Q53" i="3" s="1"/>
  <c r="Q50" i="3"/>
  <c r="Q49" i="3" s="1"/>
  <c r="Q46" i="3"/>
  <c r="Q43" i="3"/>
  <c r="Q40" i="3"/>
  <c r="Q39" i="3" s="1"/>
  <c r="Q36" i="3"/>
  <c r="Q35" i="3" s="1"/>
  <c r="Q31" i="3"/>
  <c r="Q30" i="3"/>
  <c r="Q27" i="3"/>
  <c r="Q24" i="3"/>
  <c r="Q23" i="3" s="1"/>
  <c r="Q20" i="3"/>
  <c r="Q19" i="3" s="1"/>
  <c r="Q18" i="3" s="1"/>
  <c r="Q15" i="3"/>
  <c r="Q14" i="3"/>
  <c r="Q12" i="3"/>
  <c r="Q11" i="3"/>
  <c r="Q789" i="4"/>
  <c r="Q781" i="4"/>
  <c r="Q780" i="4"/>
  <c r="Q778" i="4"/>
  <c r="Q777" i="4" s="1"/>
  <c r="Q775" i="4"/>
  <c r="Q774" i="4"/>
  <c r="Q772" i="4"/>
  <c r="Q771" i="4" s="1"/>
  <c r="Q769" i="4"/>
  <c r="Q768" i="4"/>
  <c r="Q765" i="4"/>
  <c r="Q764" i="4" s="1"/>
  <c r="Q762" i="4"/>
  <c r="Q761" i="4"/>
  <c r="Q760" i="4" s="1"/>
  <c r="Q758" i="4"/>
  <c r="Q757" i="4"/>
  <c r="Q755" i="4"/>
  <c r="Q754" i="4" s="1"/>
  <c r="Q752" i="4"/>
  <c r="Q751" i="4"/>
  <c r="Q749" i="4"/>
  <c r="Q748" i="4" s="1"/>
  <c r="Q746" i="4"/>
  <c r="Q745" i="4"/>
  <c r="Q743" i="4"/>
  <c r="Q742" i="4" s="1"/>
  <c r="Q740" i="4"/>
  <c r="Q739" i="4"/>
  <c r="Q737" i="4"/>
  <c r="Q736" i="4" s="1"/>
  <c r="Q735" i="4" s="1"/>
  <c r="Q733" i="4"/>
  <c r="Q732" i="4"/>
  <c r="Q730" i="4"/>
  <c r="Q729" i="4"/>
  <c r="Q727" i="4"/>
  <c r="Q726" i="4"/>
  <c r="Q724" i="4"/>
  <c r="Q723" i="4"/>
  <c r="Q721" i="4"/>
  <c r="Q720" i="4"/>
  <c r="Q718" i="4"/>
  <c r="Q717" i="4"/>
  <c r="Q715" i="4"/>
  <c r="Q713" i="4"/>
  <c r="Q710" i="4" s="1"/>
  <c r="Q711" i="4"/>
  <c r="Q708" i="4"/>
  <c r="Q707" i="4"/>
  <c r="Q703" i="4"/>
  <c r="Q701" i="4"/>
  <c r="Q700" i="4" s="1"/>
  <c r="Q697" i="4"/>
  <c r="Q695" i="4"/>
  <c r="Q693" i="4"/>
  <c r="Q692" i="4" s="1"/>
  <c r="Q690" i="4"/>
  <c r="Q689" i="4"/>
  <c r="Q687" i="4"/>
  <c r="Q686" i="4" s="1"/>
  <c r="Q683" i="4"/>
  <c r="Q682" i="4"/>
  <c r="Q680" i="4"/>
  <c r="Q678" i="4"/>
  <c r="Q677" i="4"/>
  <c r="Q675" i="4"/>
  <c r="Q673" i="4"/>
  <c r="Q668" i="4" s="1"/>
  <c r="Q671" i="4"/>
  <c r="Q669" i="4"/>
  <c r="Q666" i="4"/>
  <c r="Q665" i="4" s="1"/>
  <c r="Q663" i="4"/>
  <c r="Q662" i="4"/>
  <c r="Q660" i="4"/>
  <c r="Q656" i="4" s="1"/>
  <c r="Q658" i="4"/>
  <c r="Q657" i="4"/>
  <c r="Q654" i="4"/>
  <c r="Q651" i="4" s="1"/>
  <c r="Q652" i="4"/>
  <c r="Q649" i="4"/>
  <c r="Q647" i="4"/>
  <c r="Q646" i="4" s="1"/>
  <c r="Q644" i="4"/>
  <c r="Q642" i="4"/>
  <c r="Q641" i="4"/>
  <c r="Q638" i="4"/>
  <c r="Q636" i="4"/>
  <c r="Q635" i="4"/>
  <c r="Q633" i="4"/>
  <c r="Q631" i="4"/>
  <c r="Q630" i="4"/>
  <c r="Q628" i="4"/>
  <c r="Q627" i="4" s="1"/>
  <c r="Q625" i="4"/>
  <c r="Q623" i="4"/>
  <c r="Q622" i="4"/>
  <c r="Q618" i="4"/>
  <c r="Q617" i="4"/>
  <c r="Q615" i="4"/>
  <c r="Q614" i="4"/>
  <c r="Q612" i="4"/>
  <c r="Q611" i="4"/>
  <c r="Q609" i="4"/>
  <c r="Q608" i="4"/>
  <c r="Q606" i="4"/>
  <c r="Q605" i="4"/>
  <c r="Q603" i="4"/>
  <c r="Q601" i="4"/>
  <c r="Q600" i="4"/>
  <c r="Q599" i="4"/>
  <c r="Q594" i="4"/>
  <c r="Q593" i="4"/>
  <c r="Q591" i="4"/>
  <c r="Q590" i="4"/>
  <c r="Q589" i="4" s="1"/>
  <c r="Q586" i="4"/>
  <c r="Q583" i="4"/>
  <c r="Q581" i="4"/>
  <c r="Q579" i="4"/>
  <c r="Q571" i="4"/>
  <c r="Q570" i="4" s="1"/>
  <c r="Q569" i="4" s="1"/>
  <c r="Q566" i="4"/>
  <c r="Q565" i="4"/>
  <c r="Q562" i="4"/>
  <c r="Q561" i="4"/>
  <c r="Q558" i="4"/>
  <c r="Q557" i="4"/>
  <c r="Q554" i="4"/>
  <c r="Q551" i="4"/>
  <c r="Q550" i="4"/>
  <c r="Q546" i="4"/>
  <c r="Q545" i="4" s="1"/>
  <c r="Q542" i="4"/>
  <c r="Q541" i="4"/>
  <c r="Q538" i="4"/>
  <c r="Q534" i="4" s="1"/>
  <c r="Q535" i="4"/>
  <c r="Q531" i="4"/>
  <c r="Q530" i="4"/>
  <c r="Q526" i="4"/>
  <c r="Q523" i="4"/>
  <c r="Q520" i="4"/>
  <c r="Q517" i="4"/>
  <c r="Q516" i="4" s="1"/>
  <c r="Q514" i="4"/>
  <c r="Q512" i="4"/>
  <c r="Q511" i="4"/>
  <c r="Q508" i="4"/>
  <c r="Q506" i="4"/>
  <c r="Q504" i="4"/>
  <c r="Q501" i="4" s="1"/>
  <c r="Q502" i="4"/>
  <c r="Q498" i="4"/>
  <c r="Q497" i="4"/>
  <c r="Q494" i="4"/>
  <c r="Q491" i="4"/>
  <c r="Q490" i="4"/>
  <c r="Q487" i="4"/>
  <c r="Q486" i="4" s="1"/>
  <c r="Q483" i="4"/>
  <c r="Q482" i="4"/>
  <c r="Q479" i="4"/>
  <c r="Q476" i="4"/>
  <c r="Q475" i="4"/>
  <c r="Q472" i="4"/>
  <c r="Q469" i="4"/>
  <c r="Q466" i="4"/>
  <c r="Q465" i="4" s="1"/>
  <c r="Q464" i="4" s="1"/>
  <c r="Q461" i="4"/>
  <c r="Q460" i="4" s="1"/>
  <c r="Q457" i="4"/>
  <c r="Q454" i="4"/>
  <c r="Q451" i="4"/>
  <c r="Q446" i="4"/>
  <c r="Q445" i="4" s="1"/>
  <c r="Q442" i="4"/>
  <c r="Q439" i="4"/>
  <c r="Q438" i="4" s="1"/>
  <c r="Q435" i="4"/>
  <c r="Q434" i="4"/>
  <c r="Q431" i="4"/>
  <c r="Q428" i="4"/>
  <c r="Q427" i="4" s="1"/>
  <c r="Q424" i="4"/>
  <c r="Q423" i="4"/>
  <c r="Q420" i="4"/>
  <c r="Q419" i="4" s="1"/>
  <c r="Q416" i="4"/>
  <c r="Q415" i="4"/>
  <c r="Q412" i="4"/>
  <c r="Q411" i="4" s="1"/>
  <c r="Q408" i="4"/>
  <c r="Q407" i="4"/>
  <c r="Q403" i="4"/>
  <c r="Q402" i="4"/>
  <c r="Q400" i="4"/>
  <c r="Q399" i="4" s="1"/>
  <c r="Q396" i="4"/>
  <c r="Q395" i="4"/>
  <c r="Q392" i="4"/>
  <c r="Q389" i="4"/>
  <c r="Q386" i="4"/>
  <c r="Q383" i="4"/>
  <c r="Q380" i="4"/>
  <c r="Q379" i="4" s="1"/>
  <c r="Q376" i="4"/>
  <c r="Q375" i="4"/>
  <c r="Q372" i="4"/>
  <c r="Q369" i="4"/>
  <c r="Q368" i="4" s="1"/>
  <c r="Q365" i="4"/>
  <c r="Q364" i="4"/>
  <c r="Q361" i="4"/>
  <c r="Q360" i="4" s="1"/>
  <c r="Q356" i="4"/>
  <c r="Q355" i="4" s="1"/>
  <c r="Q350" i="4"/>
  <c r="Q347" i="4"/>
  <c r="Q342" i="4"/>
  <c r="Q339" i="4"/>
  <c r="Q338" i="4" s="1"/>
  <c r="Q335" i="4"/>
  <c r="Q334" i="4"/>
  <c r="Q331" i="4"/>
  <c r="Q330" i="4" s="1"/>
  <c r="Q327" i="4"/>
  <c r="Q326" i="4"/>
  <c r="Q323" i="4"/>
  <c r="Q322" i="4" s="1"/>
  <c r="Q317" i="4"/>
  <c r="Q316" i="4" s="1"/>
  <c r="Q313" i="4"/>
  <c r="Q312" i="4"/>
  <c r="Q309" i="4"/>
  <c r="Q308" i="4" s="1"/>
  <c r="Q305" i="4"/>
  <c r="Q304" i="4"/>
  <c r="Q301" i="4"/>
  <c r="Q300" i="4" s="1"/>
  <c r="Q297" i="4"/>
  <c r="Q296" i="4"/>
  <c r="Q293" i="4"/>
  <c r="Q292" i="4" s="1"/>
  <c r="Q289" i="4"/>
  <c r="Q288" i="4"/>
  <c r="Q285" i="4"/>
  <c r="Q284" i="4" s="1"/>
  <c r="Q280" i="4"/>
  <c r="Q279" i="4" s="1"/>
  <c r="Q276" i="4"/>
  <c r="Q275" i="4"/>
  <c r="Q272" i="4"/>
  <c r="Q271" i="4" s="1"/>
  <c r="Q267" i="4"/>
  <c r="Q266" i="4"/>
  <c r="Q263" i="4"/>
  <c r="Q262" i="4" s="1"/>
  <c r="Q259" i="4"/>
  <c r="Q258" i="4"/>
  <c r="Q255" i="4"/>
  <c r="Q254" i="4" s="1"/>
  <c r="Q251" i="4"/>
  <c r="Q250" i="4"/>
  <c r="Q249" i="4" s="1"/>
  <c r="Q246" i="4"/>
  <c r="Q243" i="4"/>
  <c r="Q242" i="4"/>
  <c r="Q241" i="4" s="1"/>
  <c r="Q238" i="4"/>
  <c r="Q237" i="4"/>
  <c r="Q234" i="4"/>
  <c r="Q233" i="4" s="1"/>
  <c r="Q230" i="4"/>
  <c r="Q229" i="4"/>
  <c r="Q226" i="4"/>
  <c r="Q225" i="4" s="1"/>
  <c r="Q222" i="4"/>
  <c r="Q221" i="4"/>
  <c r="Q218" i="4"/>
  <c r="Q217" i="4" s="1"/>
  <c r="Q214" i="4"/>
  <c r="Q213" i="4"/>
  <c r="Q209" i="4"/>
  <c r="Q208" i="4" s="1"/>
  <c r="Q205" i="4"/>
  <c r="Q204" i="4"/>
  <c r="Q201" i="4"/>
  <c r="Q200" i="4" s="1"/>
  <c r="Q197" i="4"/>
  <c r="Q196" i="4"/>
  <c r="Q193" i="4"/>
  <c r="Q192" i="4" s="1"/>
  <c r="Q189" i="4"/>
  <c r="Q188" i="4"/>
  <c r="Q185" i="4"/>
  <c r="Q184" i="4" s="1"/>
  <c r="Q181" i="4"/>
  <c r="Q180" i="4"/>
  <c r="Q177" i="4"/>
  <c r="Q176" i="4" s="1"/>
  <c r="Q172" i="4"/>
  <c r="Q171" i="4" s="1"/>
  <c r="Q166" i="4" s="1"/>
  <c r="Q168" i="4"/>
  <c r="Q167" i="4"/>
  <c r="Q163" i="4"/>
  <c r="Q162" i="4" s="1"/>
  <c r="Q159" i="4"/>
  <c r="Q158" i="4"/>
  <c r="Q155" i="4"/>
  <c r="Q152" i="4"/>
  <c r="Q149" i="4"/>
  <c r="Q146" i="4"/>
  <c r="Q143" i="4" s="1"/>
  <c r="Q142" i="4" s="1"/>
  <c r="Q139" i="4"/>
  <c r="Q138" i="4"/>
  <c r="Q135" i="4"/>
  <c r="Q134" i="4" s="1"/>
  <c r="Q131" i="4"/>
  <c r="Q130" i="4"/>
  <c r="Q127" i="4"/>
  <c r="Q126" i="4" s="1"/>
  <c r="Q123" i="4"/>
  <c r="Q122" i="4"/>
  <c r="Q119" i="4"/>
  <c r="Q118" i="4" s="1"/>
  <c r="Q115" i="4"/>
  <c r="Q114" i="4"/>
  <c r="Q113" i="4" s="1"/>
  <c r="Q109" i="4"/>
  <c r="Q106" i="4"/>
  <c r="Q105" i="4" s="1"/>
  <c r="Q104" i="4" s="1"/>
  <c r="Q101" i="4"/>
  <c r="Q98" i="4"/>
  <c r="Q95" i="4"/>
  <c r="Q92" i="4"/>
  <c r="Q89" i="4"/>
  <c r="Q88" i="4"/>
  <c r="Q85" i="4"/>
  <c r="Q84" i="4" s="1"/>
  <c r="Q83" i="4" s="1"/>
  <c r="Q80" i="4"/>
  <c r="Q79" i="4" s="1"/>
  <c r="Q76" i="4"/>
  <c r="Q73" i="4"/>
  <c r="Q72" i="4"/>
  <c r="Q69" i="4"/>
  <c r="Q68" i="4" s="1"/>
  <c r="Q65" i="4"/>
  <c r="Q62" i="4"/>
  <c r="Q61" i="4" s="1"/>
  <c r="Q60" i="4" s="1"/>
  <c r="Q57" i="4"/>
  <c r="Q54" i="4"/>
  <c r="Q53" i="4" s="1"/>
  <c r="Q50" i="4"/>
  <c r="Q49" i="4"/>
  <c r="Q46" i="4"/>
  <c r="Q39" i="4" s="1"/>
  <c r="Q43" i="4"/>
  <c r="Q40" i="4"/>
  <c r="Q36" i="4"/>
  <c r="Q35" i="4" s="1"/>
  <c r="Q31" i="4"/>
  <c r="Q30" i="4"/>
  <c r="Q27" i="4"/>
  <c r="Q24" i="4"/>
  <c r="Q23" i="4"/>
  <c r="Q20" i="4"/>
  <c r="Q19" i="4" s="1"/>
  <c r="Q18" i="4" s="1"/>
  <c r="Q15" i="4"/>
  <c r="Q14" i="4"/>
  <c r="Q12" i="4"/>
  <c r="Q11" i="4" s="1"/>
  <c r="Q594" i="1"/>
  <c r="C364" i="7"/>
  <c r="C360" i="7"/>
  <c r="C358" i="7"/>
  <c r="C356" i="7"/>
  <c r="C340" i="7"/>
  <c r="C336" i="7"/>
  <c r="C333" i="7"/>
  <c r="C328" i="7"/>
  <c r="C306" i="7"/>
  <c r="C305" i="7" s="1"/>
  <c r="C304" i="7" s="1"/>
  <c r="C40" i="6" s="1"/>
  <c r="C39" i="6" s="1"/>
  <c r="C299" i="7"/>
  <c r="C297" i="7"/>
  <c r="C271" i="7"/>
  <c r="C257" i="7"/>
  <c r="C255" i="7"/>
  <c r="C247" i="7"/>
  <c r="C31" i="6" s="1"/>
  <c r="C30" i="6" s="1"/>
  <c r="C243" i="7"/>
  <c r="C229" i="7"/>
  <c r="C223" i="7"/>
  <c r="C209" i="7"/>
  <c r="C199" i="7"/>
  <c r="C197" i="7"/>
  <c r="C195" i="7"/>
  <c r="C186" i="7"/>
  <c r="C177" i="7"/>
  <c r="C168" i="7"/>
  <c r="C158" i="7"/>
  <c r="C150" i="7"/>
  <c r="C145" i="7"/>
  <c r="C143" i="7"/>
  <c r="C138" i="7"/>
  <c r="C131" i="7"/>
  <c r="C96" i="7"/>
  <c r="C81" i="7"/>
  <c r="C62" i="7"/>
  <c r="C58" i="7"/>
  <c r="C56" i="7"/>
  <c r="C51" i="7"/>
  <c r="C50" i="7" s="1"/>
  <c r="C49" i="7" s="1"/>
  <c r="C31" i="7"/>
  <c r="C30" i="7" s="1"/>
  <c r="C27" i="7"/>
  <c r="C22" i="7"/>
  <c r="C15" i="7"/>
  <c r="C12" i="7"/>
  <c r="C9" i="7"/>
  <c r="C53" i="6"/>
  <c r="C23" i="6"/>
  <c r="C20" i="6"/>
  <c r="C14" i="6"/>
  <c r="C5" i="6"/>
  <c r="C4" i="6"/>
  <c r="H15" i="8" l="1"/>
  <c r="H14" i="8" s="1"/>
  <c r="H11" i="8" s="1"/>
  <c r="C332" i="7"/>
  <c r="C45" i="6"/>
  <c r="C42" i="6" s="1"/>
  <c r="C355" i="7"/>
  <c r="C47" i="6" s="1"/>
  <c r="C46" i="6" s="1"/>
  <c r="C8" i="7"/>
  <c r="C14" i="7"/>
  <c r="C55" i="7"/>
  <c r="C263" i="7"/>
  <c r="C35" i="6" s="1"/>
  <c r="C34" i="6" s="1"/>
  <c r="C61" i="7"/>
  <c r="C705" i="8"/>
  <c r="C621" i="8"/>
  <c r="C620" i="8" s="1"/>
  <c r="C668" i="8"/>
  <c r="H416" i="8"/>
  <c r="H415" i="8" s="1"/>
  <c r="H408" i="8"/>
  <c r="H407" i="8" s="1"/>
  <c r="H424" i="8"/>
  <c r="H423" i="8" s="1"/>
  <c r="H431" i="8"/>
  <c r="H439" i="8"/>
  <c r="H457" i="8"/>
  <c r="H466" i="8"/>
  <c r="H465" i="8" s="1"/>
  <c r="H472" i="8"/>
  <c r="H479" i="8"/>
  <c r="H487" i="8"/>
  <c r="H486" i="8" s="1"/>
  <c r="H494" i="8"/>
  <c r="H520" i="8"/>
  <c r="H526" i="8"/>
  <c r="H554" i="8"/>
  <c r="H562" i="8"/>
  <c r="H561" i="8" s="1"/>
  <c r="H571" i="8"/>
  <c r="H570" i="8" s="1"/>
  <c r="H569" i="8" s="1"/>
  <c r="H594" i="8"/>
  <c r="H593" i="8" s="1"/>
  <c r="H697" i="8"/>
  <c r="H692" i="8" s="1"/>
  <c r="H435" i="8"/>
  <c r="H434" i="8" s="1"/>
  <c r="H476" i="8"/>
  <c r="H475" i="8" s="1"/>
  <c r="H566" i="8"/>
  <c r="H565" i="8" s="1"/>
  <c r="H683" i="8"/>
  <c r="H682" i="8" s="1"/>
  <c r="H668" i="8" s="1"/>
  <c r="H342" i="8"/>
  <c r="H403" i="8"/>
  <c r="H402" i="8" s="1"/>
  <c r="H412" i="8"/>
  <c r="H411" i="8" s="1"/>
  <c r="H420" i="8"/>
  <c r="H419" i="8" s="1"/>
  <c r="H428" i="8"/>
  <c r="H427" i="8" s="1"/>
  <c r="H442" i="8"/>
  <c r="H438" i="8" s="1"/>
  <c r="H454" i="8"/>
  <c r="H461" i="8"/>
  <c r="H460" i="8" s="1"/>
  <c r="H483" i="8"/>
  <c r="H482" i="8" s="1"/>
  <c r="H498" i="8"/>
  <c r="H497" i="8" s="1"/>
  <c r="H517" i="8"/>
  <c r="H516" i="8" s="1"/>
  <c r="H546" i="8"/>
  <c r="H551" i="8"/>
  <c r="H558" i="8"/>
  <c r="H557" i="8" s="1"/>
  <c r="H656" i="8"/>
  <c r="H23" i="8"/>
  <c r="H18" i="8" s="1"/>
  <c r="H72" i="8"/>
  <c r="H88" i="8"/>
  <c r="H83" i="8" s="1"/>
  <c r="H350" i="8"/>
  <c r="H446" i="8"/>
  <c r="H534" i="8"/>
  <c r="H105" i="8"/>
  <c r="H104" i="8" s="1"/>
  <c r="H242" i="8"/>
  <c r="H241" i="8" s="1"/>
  <c r="H700" i="8"/>
  <c r="H368" i="8"/>
  <c r="H61" i="8"/>
  <c r="H600" i="8"/>
  <c r="H599" i="8" s="1"/>
  <c r="H589" i="8" s="1"/>
  <c r="H651" i="8"/>
  <c r="H511" i="8"/>
  <c r="H501" i="8"/>
  <c r="H270" i="8"/>
  <c r="H640" i="8"/>
  <c r="H249" i="8"/>
  <c r="H53" i="8"/>
  <c r="H166" i="8"/>
  <c r="H710" i="8"/>
  <c r="H706" i="8" s="1"/>
  <c r="H735" i="8"/>
  <c r="H143" i="8"/>
  <c r="H142" i="8" s="1"/>
  <c r="H760" i="8"/>
  <c r="H113" i="8"/>
  <c r="H283" i="8"/>
  <c r="H175" i="8"/>
  <c r="H39" i="8"/>
  <c r="H212" i="8"/>
  <c r="H767" i="8"/>
  <c r="H379" i="8"/>
  <c r="H622" i="8"/>
  <c r="H621" i="8" s="1"/>
  <c r="Q212" i="3"/>
  <c r="Q112" i="3" s="1"/>
  <c r="Q705" i="3"/>
  <c r="Q83" i="3"/>
  <c r="Q545" i="3"/>
  <c r="Q621" i="3"/>
  <c r="Q668" i="3"/>
  <c r="Q34" i="3"/>
  <c r="Q10" i="3" s="1"/>
  <c r="Q270" i="3"/>
  <c r="Q464" i="3"/>
  <c r="Q320" i="3" s="1"/>
  <c r="Q34" i="4"/>
  <c r="Q10" i="4" s="1"/>
  <c r="Q270" i="4"/>
  <c r="Q767" i="4"/>
  <c r="Q175" i="4"/>
  <c r="Q406" i="4"/>
  <c r="Q212" i="4"/>
  <c r="Q112" i="4" s="1"/>
  <c r="Q283" i="4"/>
  <c r="Q359" i="4"/>
  <c r="Q640" i="4"/>
  <c r="Q321" i="4"/>
  <c r="Q320" i="4" s="1"/>
  <c r="Q510" i="4"/>
  <c r="Q621" i="4"/>
  <c r="Q706" i="4"/>
  <c r="Q705" i="4" s="1"/>
  <c r="C331" i="7" l="1"/>
  <c r="C3" i="6"/>
  <c r="C7" i="7"/>
  <c r="C54" i="7"/>
  <c r="H445" i="8"/>
  <c r="H550" i="8"/>
  <c r="H545" i="8" s="1"/>
  <c r="H359" i="8"/>
  <c r="H464" i="8"/>
  <c r="H60" i="8"/>
  <c r="H321" i="8"/>
  <c r="H406" i="8"/>
  <c r="H620" i="8"/>
  <c r="H510" i="8"/>
  <c r="H34" i="8"/>
  <c r="H10" i="8" s="1"/>
  <c r="H705" i="8"/>
  <c r="H112" i="8"/>
  <c r="Q620" i="3"/>
  <c r="Q9" i="3" s="1"/>
  <c r="Q620" i="4"/>
  <c r="Q9" i="4" s="1"/>
  <c r="C6" i="7" l="1"/>
  <c r="C5" i="7" s="1"/>
  <c r="H320" i="8"/>
  <c r="H9" i="8" s="1"/>
  <c r="E123" i="5" l="1"/>
  <c r="E111" i="5"/>
  <c r="E101" i="5"/>
  <c r="F90" i="5"/>
  <c r="E76" i="5"/>
  <c r="E72" i="5"/>
  <c r="E64" i="5"/>
  <c r="E60" i="5"/>
  <c r="E50" i="5"/>
  <c r="E36" i="5"/>
  <c r="E26" i="5"/>
  <c r="E16" i="5"/>
  <c r="E8" i="5"/>
  <c r="E7" i="5" s="1"/>
  <c r="Q168" i="1" l="1"/>
  <c r="Q167" i="1" s="1"/>
  <c r="Q172" i="1"/>
  <c r="Q171" i="1" s="1"/>
  <c r="Q166" i="1" l="1"/>
  <c r="Q789" i="1" l="1"/>
  <c r="Q781" i="1"/>
  <c r="Q780" i="1" s="1"/>
  <c r="Q778" i="1"/>
  <c r="Q777" i="1" s="1"/>
  <c r="Q775" i="1"/>
  <c r="Q774" i="1" s="1"/>
  <c r="Q772" i="1"/>
  <c r="Q771" i="1" s="1"/>
  <c r="Q769" i="1"/>
  <c r="Q768" i="1" s="1"/>
  <c r="Q765" i="1"/>
  <c r="Q764" i="1" s="1"/>
  <c r="Q762" i="1"/>
  <c r="Q761" i="1" s="1"/>
  <c r="Q758" i="1"/>
  <c r="Q757" i="1" s="1"/>
  <c r="Q755" i="1"/>
  <c r="Q754" i="1" s="1"/>
  <c r="Q752" i="1"/>
  <c r="Q751" i="1" s="1"/>
  <c r="Q749" i="1"/>
  <c r="Q748" i="1" s="1"/>
  <c r="Q746" i="1"/>
  <c r="Q745" i="1" s="1"/>
  <c r="Q743" i="1"/>
  <c r="Q742" i="1" s="1"/>
  <c r="Q740" i="1"/>
  <c r="Q739" i="1" s="1"/>
  <c r="Q737" i="1"/>
  <c r="Q736" i="1" s="1"/>
  <c r="Q733" i="1"/>
  <c r="Q732" i="1" s="1"/>
  <c r="Q730" i="1"/>
  <c r="Q729" i="1" s="1"/>
  <c r="Q727" i="1"/>
  <c r="Q726" i="1" s="1"/>
  <c r="Q724" i="1"/>
  <c r="Q723" i="1" s="1"/>
  <c r="Q721" i="1"/>
  <c r="Q720" i="1" s="1"/>
  <c r="Q718" i="1"/>
  <c r="Q717" i="1" s="1"/>
  <c r="Q715" i="1"/>
  <c r="Q713" i="1"/>
  <c r="Q711" i="1"/>
  <c r="Q708" i="1"/>
  <c r="Q707" i="1" s="1"/>
  <c r="Q703" i="1"/>
  <c r="Q701" i="1"/>
  <c r="Q695" i="1"/>
  <c r="Q693" i="1"/>
  <c r="Q690" i="1"/>
  <c r="Q689" i="1" s="1"/>
  <c r="Q687" i="1"/>
  <c r="Q686" i="1" s="1"/>
  <c r="Q680" i="1"/>
  <c r="Q678" i="1"/>
  <c r="Q677" i="1" s="1"/>
  <c r="Q675" i="1"/>
  <c r="Q673" i="1"/>
  <c r="Q671" i="1"/>
  <c r="Q669" i="1"/>
  <c r="Q666" i="1"/>
  <c r="Q665" i="1" s="1"/>
  <c r="Q663" i="1"/>
  <c r="Q662" i="1" s="1"/>
  <c r="Q660" i="1"/>
  <c r="Q658" i="1"/>
  <c r="Q657" i="1" s="1"/>
  <c r="Q654" i="1"/>
  <c r="Q652" i="1"/>
  <c r="Q649" i="1"/>
  <c r="Q647" i="1"/>
  <c r="Q646" i="1" s="1"/>
  <c r="Q644" i="1"/>
  <c r="Q642" i="1"/>
  <c r="Q641" i="1" s="1"/>
  <c r="Q638" i="1"/>
  <c r="Q636" i="1"/>
  <c r="Q635" i="1" s="1"/>
  <c r="Q633" i="1"/>
  <c r="Q631" i="1"/>
  <c r="Q630" i="1" s="1"/>
  <c r="Q628" i="1"/>
  <c r="Q627" i="1" s="1"/>
  <c r="Q625" i="1"/>
  <c r="Q623" i="1"/>
  <c r="Q618" i="1"/>
  <c r="Q617" i="1" s="1"/>
  <c r="Q615" i="1"/>
  <c r="Q614" i="1" s="1"/>
  <c r="Q612" i="1"/>
  <c r="Q611" i="1" s="1"/>
  <c r="Q609" i="1"/>
  <c r="Q608" i="1" s="1"/>
  <c r="Q606" i="1"/>
  <c r="Q605" i="1" s="1"/>
  <c r="Q603" i="1"/>
  <c r="Q601" i="1"/>
  <c r="Q593" i="1"/>
  <c r="Q591" i="1"/>
  <c r="Q590" i="1" s="1"/>
  <c r="Q581" i="1"/>
  <c r="Q579" i="1"/>
  <c r="Q574" i="1"/>
  <c r="Q562" i="1"/>
  <c r="Q561" i="1" s="1"/>
  <c r="Q554" i="1"/>
  <c r="Q542" i="1"/>
  <c r="Q541" i="1" s="1"/>
  <c r="Q517" i="1"/>
  <c r="Q514" i="1"/>
  <c r="Q512" i="1"/>
  <c r="Q508" i="1"/>
  <c r="Q506" i="1"/>
  <c r="Q504" i="1"/>
  <c r="Q502" i="1"/>
  <c r="Q494" i="1"/>
  <c r="Q479" i="1"/>
  <c r="Q469" i="1"/>
  <c r="Q454" i="1"/>
  <c r="Q442" i="1"/>
  <c r="Q435" i="1"/>
  <c r="Q434" i="1" s="1"/>
  <c r="Q428" i="1"/>
  <c r="Q427" i="1" s="1"/>
  <c r="Q412" i="1"/>
  <c r="Q411" i="1" s="1"/>
  <c r="Q400" i="1"/>
  <c r="Q399" i="1" s="1"/>
  <c r="Q392" i="1"/>
  <c r="Q386" i="1"/>
  <c r="Q380" i="1"/>
  <c r="Q372" i="1"/>
  <c r="Q365" i="1"/>
  <c r="Q364" i="1" s="1"/>
  <c r="Q335" i="1"/>
  <c r="Q334" i="1" s="1"/>
  <c r="Q331" i="1"/>
  <c r="Q330" i="1" s="1"/>
  <c r="Q313" i="1"/>
  <c r="Q312" i="1" s="1"/>
  <c r="Q285" i="1"/>
  <c r="Q284" i="1" s="1"/>
  <c r="Q280" i="1"/>
  <c r="Q279" i="1" s="1"/>
  <c r="Q259" i="1"/>
  <c r="Q258" i="1" s="1"/>
  <c r="Q255" i="1"/>
  <c r="Q254" i="1" s="1"/>
  <c r="Q218" i="1"/>
  <c r="Q217" i="1" s="1"/>
  <c r="Q201" i="1"/>
  <c r="Q200" i="1" s="1"/>
  <c r="Q92" i="1"/>
  <c r="Q85" i="1"/>
  <c r="Q84" i="1" s="1"/>
  <c r="Q76" i="1"/>
  <c r="Q31" i="1"/>
  <c r="Q30" i="1" s="1"/>
  <c r="Q24" i="1"/>
  <c r="Q20" i="1"/>
  <c r="Q19" i="1" s="1"/>
  <c r="Q12" i="1"/>
  <c r="Q511" i="1" l="1"/>
  <c r="Q700" i="1"/>
  <c r="Q36" i="1"/>
  <c r="Q35" i="1" s="1"/>
  <c r="Q43" i="1"/>
  <c r="Q57" i="1"/>
  <c r="Q65" i="1"/>
  <c r="Q73" i="1"/>
  <c r="Q72" i="1" s="1"/>
  <c r="Q95" i="1"/>
  <c r="Q101" i="1"/>
  <c r="Q109" i="1"/>
  <c r="Q119" i="1"/>
  <c r="Q118" i="1" s="1"/>
  <c r="Q127" i="1"/>
  <c r="Q126" i="1" s="1"/>
  <c r="Q135" i="1"/>
  <c r="Q134" i="1" s="1"/>
  <c r="Q149" i="1"/>
  <c r="Q155" i="1"/>
  <c r="Q205" i="1"/>
  <c r="Q204" i="1" s="1"/>
  <c r="Q238" i="1"/>
  <c r="Q237" i="1" s="1"/>
  <c r="Q246" i="1"/>
  <c r="Q276" i="1"/>
  <c r="Q275" i="1" s="1"/>
  <c r="Q309" i="1"/>
  <c r="Q308" i="1" s="1"/>
  <c r="Q356" i="1"/>
  <c r="Q355" i="1" s="1"/>
  <c r="Q416" i="1"/>
  <c r="Q415" i="1" s="1"/>
  <c r="Q424" i="1"/>
  <c r="Q423" i="1" s="1"/>
  <c r="Q476" i="1"/>
  <c r="Q475" i="1" s="1"/>
  <c r="Q600" i="1"/>
  <c r="Q599" i="1" s="1"/>
  <c r="Q589" i="1" s="1"/>
  <c r="Q683" i="1"/>
  <c r="Q682" i="1" s="1"/>
  <c r="Q668" i="1" s="1"/>
  <c r="Q40" i="1"/>
  <c r="Q46" i="1"/>
  <c r="Q152" i="1"/>
  <c r="Q177" i="1"/>
  <c r="Q176" i="1" s="1"/>
  <c r="Q243" i="1"/>
  <c r="Q251" i="1"/>
  <c r="Q250" i="1" s="1"/>
  <c r="Q263" i="1"/>
  <c r="Q262" i="1" s="1"/>
  <c r="Q403" i="1"/>
  <c r="Q402" i="1" s="1"/>
  <c r="Q80" i="1"/>
  <c r="Q79" i="1" s="1"/>
  <c r="Q297" i="1"/>
  <c r="Q296" i="1" s="1"/>
  <c r="Q327" i="1"/>
  <c r="Q326" i="1" s="1"/>
  <c r="Q531" i="1"/>
  <c r="Q530" i="1" s="1"/>
  <c r="Q54" i="1"/>
  <c r="Q62" i="1"/>
  <c r="Q115" i="1"/>
  <c r="Q114" i="1" s="1"/>
  <c r="Q123" i="1"/>
  <c r="Q122" i="1" s="1"/>
  <c r="Q131" i="1"/>
  <c r="Q130" i="1" s="1"/>
  <c r="Q139" i="1"/>
  <c r="Q138" i="1" s="1"/>
  <c r="Q185" i="1"/>
  <c r="Q184" i="1" s="1"/>
  <c r="Q214" i="1"/>
  <c r="Q213" i="1" s="1"/>
  <c r="Q222" i="1"/>
  <c r="Q221" i="1" s="1"/>
  <c r="Q234" i="1"/>
  <c r="Q233" i="1" s="1"/>
  <c r="Q272" i="1"/>
  <c r="Q271" i="1" s="1"/>
  <c r="Q361" i="1"/>
  <c r="Q360" i="1" s="1"/>
  <c r="Q376" i="1"/>
  <c r="Q375" i="1" s="1"/>
  <c r="Q396" i="1"/>
  <c r="Q395" i="1" s="1"/>
  <c r="Q439" i="1"/>
  <c r="Q438" i="1" s="1"/>
  <c r="Q466" i="1"/>
  <c r="Q465" i="1" s="1"/>
  <c r="Q472" i="1"/>
  <c r="Q491" i="1"/>
  <c r="Q490" i="1" s="1"/>
  <c r="Q558" i="1"/>
  <c r="Q557" i="1" s="1"/>
  <c r="Q305" i="1"/>
  <c r="Q304" i="1" s="1"/>
  <c r="Q317" i="1"/>
  <c r="Q316" i="1" s="1"/>
  <c r="Q339" i="1"/>
  <c r="Q338" i="1" s="1"/>
  <c r="Q189" i="1"/>
  <c r="Q188" i="1" s="1"/>
  <c r="Q197" i="1"/>
  <c r="Q196" i="1" s="1"/>
  <c r="Q209" i="1"/>
  <c r="Q208" i="1" s="1"/>
  <c r="Q226" i="1"/>
  <c r="Q225" i="1" s="1"/>
  <c r="Q293" i="1"/>
  <c r="Q292" i="1" s="1"/>
  <c r="Q501" i="1"/>
  <c r="Q389" i="1"/>
  <c r="Q457" i="1"/>
  <c r="Q15" i="1"/>
  <c r="Q14" i="1" s="1"/>
  <c r="Q11" i="1" s="1"/>
  <c r="Q27" i="1"/>
  <c r="Q23" i="1" s="1"/>
  <c r="Q18" i="1" s="1"/>
  <c r="Q69" i="1"/>
  <c r="Q68" i="1" s="1"/>
  <c r="Q89" i="1"/>
  <c r="Q98" i="1"/>
  <c r="Q106" i="1"/>
  <c r="Q105" i="1" s="1"/>
  <c r="Q104" i="1" s="1"/>
  <c r="Q146" i="1"/>
  <c r="Q159" i="1"/>
  <c r="Q158" i="1" s="1"/>
  <c r="Q230" i="1"/>
  <c r="Q229" i="1" s="1"/>
  <c r="Q350" i="1"/>
  <c r="Q408" i="1"/>
  <c r="Q407" i="1" s="1"/>
  <c r="Q420" i="1"/>
  <c r="Q419" i="1" s="1"/>
  <c r="Q431" i="1"/>
  <c r="Q461" i="1"/>
  <c r="Q460" i="1" s="1"/>
  <c r="Q483" i="1"/>
  <c r="Q482" i="1" s="1"/>
  <c r="Q498" i="1"/>
  <c r="Q497" i="1" s="1"/>
  <c r="Q520" i="1"/>
  <c r="Q526" i="1"/>
  <c r="Q538" i="1"/>
  <c r="Q546" i="1"/>
  <c r="Q551" i="1"/>
  <c r="Q550" i="1" s="1"/>
  <c r="Q566" i="1"/>
  <c r="Q565" i="1" s="1"/>
  <c r="Q586" i="1"/>
  <c r="Q697" i="1"/>
  <c r="Q692" i="1" s="1"/>
  <c r="Q710" i="1"/>
  <c r="Q706" i="1" s="1"/>
  <c r="Q760" i="1"/>
  <c r="Q656" i="1"/>
  <c r="Q369" i="1"/>
  <c r="Q368" i="1" s="1"/>
  <c r="Q383" i="1"/>
  <c r="Q451" i="1"/>
  <c r="Q487" i="1"/>
  <c r="Q486" i="1" s="1"/>
  <c r="Q622" i="1"/>
  <c r="Q621" i="1" s="1"/>
  <c r="Q50" i="1"/>
  <c r="Q49" i="1" s="1"/>
  <c r="Q181" i="1"/>
  <c r="Q180" i="1" s="1"/>
  <c r="Q193" i="1"/>
  <c r="Q192" i="1" s="1"/>
  <c r="Q267" i="1"/>
  <c r="Q266" i="1" s="1"/>
  <c r="Q289" i="1"/>
  <c r="Q288" i="1" s="1"/>
  <c r="Q301" i="1"/>
  <c r="Q300" i="1" s="1"/>
  <c r="Q323" i="1"/>
  <c r="Q322" i="1" s="1"/>
  <c r="Q347" i="1"/>
  <c r="Q523" i="1"/>
  <c r="Q535" i="1"/>
  <c r="Q571" i="1"/>
  <c r="Q570" i="1" s="1"/>
  <c r="Q583" i="1"/>
  <c r="Q640" i="1"/>
  <c r="Q767" i="1"/>
  <c r="Q342" i="1"/>
  <c r="Q446" i="1"/>
  <c r="Q651" i="1"/>
  <c r="Q735" i="1"/>
  <c r="Q163" i="1"/>
  <c r="Q162" i="1" s="1"/>
  <c r="Q242" i="1" l="1"/>
  <c r="Q241" i="1" s="1"/>
  <c r="Q39" i="1"/>
  <c r="Q270" i="1"/>
  <c r="Q249" i="1"/>
  <c r="Q379" i="1"/>
  <c r="Q359" i="1" s="1"/>
  <c r="Q61" i="1"/>
  <c r="Q60" i="1" s="1"/>
  <c r="Q534" i="1"/>
  <c r="Q113" i="1"/>
  <c r="Q143" i="1"/>
  <c r="Q142" i="1" s="1"/>
  <c r="Q53" i="1"/>
  <c r="Q516" i="1"/>
  <c r="Q510" i="1" s="1"/>
  <c r="Q445" i="1"/>
  <c r="Q705" i="1"/>
  <c r="Q464" i="1"/>
  <c r="Q212" i="1"/>
  <c r="Q321" i="1"/>
  <c r="Q283" i="1"/>
  <c r="Q175" i="1"/>
  <c r="Q88" i="1"/>
  <c r="Q83" i="1" s="1"/>
  <c r="Q406" i="1"/>
  <c r="Q620" i="1"/>
  <c r="Q569" i="1"/>
  <c r="Q545" i="1"/>
  <c r="Q34" i="1" l="1"/>
  <c r="Q10" i="1" s="1"/>
  <c r="Q112" i="1"/>
  <c r="Q320" i="1"/>
  <c r="Q9" i="1" l="1"/>
</calcChain>
</file>

<file path=xl/comments1.xml><?xml version="1.0" encoding="utf-8"?>
<comments xmlns="http://schemas.openxmlformats.org/spreadsheetml/2006/main">
  <authors>
    <author>Usuario</author>
  </authors>
  <commentList>
    <comment ref="B4" authorId="0">
      <text>
        <r>
          <rPr>
            <b/>
            <sz val="14"/>
            <color indexed="81"/>
            <rFont val="Tahoma"/>
            <family val="2"/>
          </rPr>
          <t xml:space="preserve">En esta plantilla se pegan los importes totales DE PRESUPUESTOS ADM / PRODER / PROTAR
</t>
        </r>
      </text>
    </comment>
  </commentList>
</comments>
</file>

<file path=xl/sharedStrings.xml><?xml version="1.0" encoding="utf-8"?>
<sst xmlns="http://schemas.openxmlformats.org/spreadsheetml/2006/main" count="7031" uniqueCount="1963">
  <si>
    <t>NOMBRE</t>
  </si>
  <si>
    <t xml:space="preserve">    SERVICIOS PERSONALES</t>
  </si>
  <si>
    <t xml:space="preserve">    REMUNERACIONES AL PERSONAL DE CARÁCTER PERMANENTE</t>
  </si>
  <si>
    <t xml:space="preserve">    Dietas</t>
  </si>
  <si>
    <t>1111-1</t>
  </si>
  <si>
    <t xml:space="preserve">        DIETAS</t>
  </si>
  <si>
    <t xml:space="preserve">    Sueldos base al personal permanente</t>
  </si>
  <si>
    <t xml:space="preserve">        SUELDOS BASE.</t>
  </si>
  <si>
    <t>1131-1</t>
  </si>
  <si>
    <t xml:space="preserve">        SUELDOS BASE.(G.Corriente)</t>
  </si>
  <si>
    <t>1131-2</t>
  </si>
  <si>
    <t xml:space="preserve">        SUELDOS BASE.(G.Capital)</t>
  </si>
  <si>
    <t xml:space="preserve">    REMUNERACIONES AL PERSONAL DE CARÁCTER TRANSITORIO</t>
  </si>
  <si>
    <t xml:space="preserve">    Honorarios asimilables a salarios</t>
  </si>
  <si>
    <t xml:space="preserve">        HONORARIOS ASIMILABLES A SALARIOS</t>
  </si>
  <si>
    <t>1211-1</t>
  </si>
  <si>
    <t xml:space="preserve">        HONORARIOS ASIMILABLES A SALARIOS(G.Corriente)</t>
  </si>
  <si>
    <t>1211-2</t>
  </si>
  <si>
    <t xml:space="preserve">        HONORARIOS ASIMILABLES A SALARIOS(G.Capital)</t>
  </si>
  <si>
    <t xml:space="preserve">    Sueldos base al personal eventual</t>
  </si>
  <si>
    <t xml:space="preserve">        SUELDOS BASE AL PERSONAL EVENTUAL</t>
  </si>
  <si>
    <t>1221-1</t>
  </si>
  <si>
    <t xml:space="preserve">        SUELDOS BASE AL PERSONAL EVENTUAL(G.Corriente)</t>
  </si>
  <si>
    <t>1221-2</t>
  </si>
  <si>
    <t xml:space="preserve">        SUELDOS BASE AL PERSONAL EVENTUAL(G.Capital)</t>
  </si>
  <si>
    <t xml:space="preserve">        COMPENSACIONES POR SERVICIOS EVENTUALES.</t>
  </si>
  <si>
    <t>1222-1</t>
  </si>
  <si>
    <t xml:space="preserve">        COMPENSACIONES POR SERVICIOS EVENTUALES.(G.Corriente)</t>
  </si>
  <si>
    <t>1222-2</t>
  </si>
  <si>
    <t xml:space="preserve">        COMPENSACIONES POR SERVICIOS EVENTUALES.(G.Capital)</t>
  </si>
  <si>
    <t xml:space="preserve">    Retribuciones por servicios de carácter social</t>
  </si>
  <si>
    <t xml:space="preserve">        RETRIBUCIONES POR SERVICIOS DE CARÁCTER SOCIAL</t>
  </si>
  <si>
    <t>1231-1</t>
  </si>
  <si>
    <t xml:space="preserve">        RETRIBUCIONES POR SERVICIOS DE CARÁCTER SOCIAL(G.Corriente)</t>
  </si>
  <si>
    <t>1231-2</t>
  </si>
  <si>
    <t xml:space="preserve">        RETRIBUCIONES POR SERVICIOS DE CARÁCTER SOCIAL(G.Capital)</t>
  </si>
  <si>
    <t xml:space="preserve">    REMUNERACIONES ADICIONALES Y ESPECIALES</t>
  </si>
  <si>
    <t xml:space="preserve">    Primas por años de servicios efectivos prestados</t>
  </si>
  <si>
    <t xml:space="preserve">        PRIMA QUINQUENAL POR AÑOS DE SERVICIO EFECTIVOS PRESTADOS.</t>
  </si>
  <si>
    <t>1311-1</t>
  </si>
  <si>
    <t xml:space="preserve">        PRIMA QUINQUENAL POR AÑOS DE SERVICIO EFECTIVOS PRESTADOS.(G.Corriente)</t>
  </si>
  <si>
    <t>1311-2</t>
  </si>
  <si>
    <t xml:space="preserve">        PRIMA QUINQUENAL POR AÑOS DE SERVICIO EFECTIVOS PRESTADOS.(G.Capital)</t>
  </si>
  <si>
    <t xml:space="preserve">    Primas de vacaciones, dominical y gratificación de fin de año</t>
  </si>
  <si>
    <t xml:space="preserve">        PRIMAS DE VACACIONES Y DOMINICAL.</t>
  </si>
  <si>
    <t>1321-1</t>
  </si>
  <si>
    <t xml:space="preserve">        PRIMAS DE VACACIONES Y DOMINICAL.(G.Corriente)</t>
  </si>
  <si>
    <t>1321-2</t>
  </si>
  <si>
    <t xml:space="preserve">        PRIMAS DE VACACIONES Y DOMINICAL.(G.Capital)</t>
  </si>
  <si>
    <t xml:space="preserve">        GRATIFICACIÓN DE FIN DE AÑO.</t>
  </si>
  <si>
    <t>1322-1</t>
  </si>
  <si>
    <t xml:space="preserve">        GRATIFICACIÓN DE FIN DE AÑO.(G.Corriente)</t>
  </si>
  <si>
    <t>1322-2</t>
  </si>
  <si>
    <t xml:space="preserve">        GRATIFICACIÓN DE FIN DE AÑO.(G.Capital)</t>
  </si>
  <si>
    <t xml:space="preserve">        BONO ESPECIAL ANUAL.</t>
  </si>
  <si>
    <t>1323-1</t>
  </si>
  <si>
    <t xml:space="preserve">        BONO ESPECIAL ANUAL.(G.Corriente)</t>
  </si>
  <si>
    <t>1323-2</t>
  </si>
  <si>
    <t xml:space="preserve">        BONO ESPECIAL ANUAL.(G.Capital)</t>
  </si>
  <si>
    <t xml:space="preserve">    Horas extraordinarias</t>
  </si>
  <si>
    <t xml:space="preserve">        REMUNERACIONES POR  HORAS EXTRAORDINARIAS.</t>
  </si>
  <si>
    <t>1331-1</t>
  </si>
  <si>
    <t xml:space="preserve">        REMUNERACIONES POR  HORAS EXTRAORDINARIAS.(G.Corriente)</t>
  </si>
  <si>
    <t>1331-2</t>
  </si>
  <si>
    <t xml:space="preserve">        REMUNERACIONES POR  HORAS EXTRAORDINARIAS.(G.Capital)</t>
  </si>
  <si>
    <t xml:space="preserve">    Compensaciones</t>
  </si>
  <si>
    <t xml:space="preserve">        COMPENSACIONES ADICIONALES POR SERVICIOS ESPECIALES.</t>
  </si>
  <si>
    <t>1341-1</t>
  </si>
  <si>
    <t xml:space="preserve">        COMPENSACIONES ADICIONALES POR SERVICIOS ESPECIALES.(G.Corriente)</t>
  </si>
  <si>
    <t>1341-2</t>
  </si>
  <si>
    <t xml:space="preserve">        COMPENSACIONES ADICIONALES POR SERVICIOS ESPECIALES.(G.Capital)</t>
  </si>
  <si>
    <t xml:space="preserve">        COMPENSACIONES ADICIONALES A MAESTROS COMISIONADOS.</t>
  </si>
  <si>
    <t>1349-1</t>
  </si>
  <si>
    <t xml:space="preserve">        COMPENSACIONES ADICIONALES A MAESTROS COMISIONADOS.(G.Corriente)</t>
  </si>
  <si>
    <t>1349-2</t>
  </si>
  <si>
    <t xml:space="preserve">        COMPENSACIONES ADICIONALES A MAESTROS COMISIONADOS.(G.Capital)</t>
  </si>
  <si>
    <t xml:space="preserve">    SEGURIDAD SOCIAL</t>
  </si>
  <si>
    <t xml:space="preserve">    Aportaciones de seguridad social</t>
  </si>
  <si>
    <t xml:space="preserve">        APORTACIONES AL IMSS.</t>
  </si>
  <si>
    <t>1412-1</t>
  </si>
  <si>
    <t xml:space="preserve">        APORTACIONES AL IMSS.(G.Corriente)</t>
  </si>
  <si>
    <t>1412-2</t>
  </si>
  <si>
    <t xml:space="preserve">        APORTACIONES AL IMSS.(G.Capital)</t>
  </si>
  <si>
    <t xml:space="preserve">        APORTACIONES  PATRONALES AL ISSSTEZAC. .</t>
  </si>
  <si>
    <t>1414-1</t>
  </si>
  <si>
    <t xml:space="preserve">        APORTACIONES  PATRONALES AL ISSSTEZAC. .(G.Corriente)</t>
  </si>
  <si>
    <t>1414-2</t>
  </si>
  <si>
    <t xml:space="preserve">        APORTACIONES  PATRONALES AL ISSSTEZAC. .(G.Capital)</t>
  </si>
  <si>
    <t xml:space="preserve">    Aportaciones a fondos de vivienda</t>
  </si>
  <si>
    <t xml:space="preserve">        APORTACIONES AL INFONAVIT.</t>
  </si>
  <si>
    <t>1422-1</t>
  </si>
  <si>
    <t xml:space="preserve">        APORTACIONES AL INFONAVIT.(G.Corriente)</t>
  </si>
  <si>
    <t>1422-2</t>
  </si>
  <si>
    <t xml:space="preserve">        APORTACIONES AL INFONAVIT.(G.Capital)</t>
  </si>
  <si>
    <t xml:space="preserve">    Aportaciones al sistema para el retiro</t>
  </si>
  <si>
    <t xml:space="preserve">        APORTACIONES AL SISTEMA DE AHORRO PARA EL RETIRO.</t>
  </si>
  <si>
    <t>1431-1</t>
  </si>
  <si>
    <t xml:space="preserve">        APORTACIONES AL SISTEMA DE AHORRO PARA EL RETIRO.(G.Corriente)</t>
  </si>
  <si>
    <t>1431-2</t>
  </si>
  <si>
    <t xml:space="preserve">        APORTACIONES AL SISTEMA DE AHORRO PARA EL RETIRO.(G.Capital)</t>
  </si>
  <si>
    <t xml:space="preserve">        CUOTAS AL RCV.</t>
  </si>
  <si>
    <t>1432-1</t>
  </si>
  <si>
    <t xml:space="preserve">        CUOTAS AL RCV.(G.Corriente)</t>
  </si>
  <si>
    <t>1432-2</t>
  </si>
  <si>
    <t xml:space="preserve">        CUOTAS AL RCV.(G.Capital)</t>
  </si>
  <si>
    <t xml:space="preserve">    Aportaciones para seguros</t>
  </si>
  <si>
    <t xml:space="preserve">        CUOTAS PARA EL SEGURO DE VIDA DEL PERSONAL CIVIL.</t>
  </si>
  <si>
    <t>1441-1</t>
  </si>
  <si>
    <t xml:space="preserve">        CUOTAS PARA EL SEGURO DE VIDA DEL PERSONAL CIVIL.(G.Corriente)</t>
  </si>
  <si>
    <t>1441-2</t>
  </si>
  <si>
    <t xml:space="preserve">        CUOTAS PARA EL SEGURO DE VIDA DEL PERSONAL CIVIL.(G.Capital)</t>
  </si>
  <si>
    <t xml:space="preserve">    OTRAS PRESTACIONES SOCIALES Y ECONÓMICAS</t>
  </si>
  <si>
    <t xml:space="preserve">    Prestaciones y haberes de retiro</t>
  </si>
  <si>
    <t xml:space="preserve">        PRESTACIONES DE RETIRO.</t>
  </si>
  <si>
    <t>1531-1</t>
  </si>
  <si>
    <t xml:space="preserve">        PRESTACIONES DE RETIRO.(G.Corriente)</t>
  </si>
  <si>
    <t>1531-2</t>
  </si>
  <si>
    <t xml:space="preserve">        PRESTACIONES DE RETIRO.(G.Capital)</t>
  </si>
  <si>
    <t xml:space="preserve">    Otras prestaciones sociales y económicas</t>
  </si>
  <si>
    <t xml:space="preserve">        COMPENSACIÓN GARANTIZADA.</t>
  </si>
  <si>
    <t>1592-1</t>
  </si>
  <si>
    <t xml:space="preserve">        COMPENSACIÓN GARANTIZADA.(G.Corriente)</t>
  </si>
  <si>
    <t>1592-2</t>
  </si>
  <si>
    <t xml:space="preserve">        COMPENSACIÓN GARANTIZADA.(G.Capital)</t>
  </si>
  <si>
    <t xml:space="preserve">        PAGAS DE DEFUNCIÓN.</t>
  </si>
  <si>
    <t>1593-1</t>
  </si>
  <si>
    <t xml:space="preserve">        PAGAS DE DEFUNCIÓN.(G.Corriente)</t>
  </si>
  <si>
    <t>1593-2</t>
  </si>
  <si>
    <t xml:space="preserve">        PAGAS DE DEFUNCIÓN.(G.Capital)</t>
  </si>
  <si>
    <t xml:space="preserve">        BONO DE DESPENSA.</t>
  </si>
  <si>
    <t>1596-1</t>
  </si>
  <si>
    <t xml:space="preserve">        BONO DE DESPENSA.(G.Corriente)</t>
  </si>
  <si>
    <t>1596-2</t>
  </si>
  <si>
    <t xml:space="preserve">        BONO DE DESPENSA.(G.Capital)</t>
  </si>
  <si>
    <t xml:space="preserve">        DÍAS ECONÓMICOS NO DISFRUTADOS</t>
  </si>
  <si>
    <t>1597-1</t>
  </si>
  <si>
    <t xml:space="preserve">        DÍAS ECONÓMICOS NO DISFRUTADOS(G.Corriente)</t>
  </si>
  <si>
    <t>1597-2</t>
  </si>
  <si>
    <t xml:space="preserve">        DÍAS ECONÓMICOS NO DISFRUTADOS(G.Capital)</t>
  </si>
  <si>
    <t xml:space="preserve">        BONO BIMESTRAL.</t>
  </si>
  <si>
    <t>1598-1</t>
  </si>
  <si>
    <t xml:space="preserve">        BONO BIMESTRAL.(G.Corriente)</t>
  </si>
  <si>
    <t>1598-2</t>
  </si>
  <si>
    <t xml:space="preserve">        BONO BIMESTRAL.(G.Capital)</t>
  </si>
  <si>
    <t xml:space="preserve">    PAGO DE ESTÍMULOS A SERVIDORES PÚBLICOS</t>
  </si>
  <si>
    <t xml:space="preserve">    Estímulos</t>
  </si>
  <si>
    <t xml:space="preserve">        ESTÍMULOS POR PRODUCTIVIDAD Y EFICIENCIA.</t>
  </si>
  <si>
    <t>1711-1</t>
  </si>
  <si>
    <t xml:space="preserve">        ESTÍMULOS POR PRODUCTIVIDAD Y EFICIENCIA.(G.Corriente)</t>
  </si>
  <si>
    <t>1711-2</t>
  </si>
  <si>
    <t xml:space="preserve">        ESTÍMULOS POR PRODUCTIVIDAD Y EFICIENCIA.(G.Capital)</t>
  </si>
  <si>
    <t xml:space="preserve">        ESTÍMULOS AL PERSONAL OPERATIVO.</t>
  </si>
  <si>
    <t>1712-1</t>
  </si>
  <si>
    <t xml:space="preserve">        ESTÍMULOS AL PERSONAL OPERATIVO.(G.Corriente)</t>
  </si>
  <si>
    <t>1712-2</t>
  </si>
  <si>
    <t xml:space="preserve">        ESTÍMULOS AL PERSONAL OPERATIVO.(G.Capital)</t>
  </si>
  <si>
    <t xml:space="preserve">    MATERIALES Y SUMINISTROS</t>
  </si>
  <si>
    <t xml:space="preserve">    MATERIALES DE ADMINISTRACIÓN, EMISIÓN DE DOCUMENTOS Y ARTÍCULOS OFICIALES</t>
  </si>
  <si>
    <t xml:space="preserve">    Materiales, útiles y equipos menores de oficina</t>
  </si>
  <si>
    <t xml:space="preserve">        MATERIALES Y ÚTILES DE OFICINA.</t>
  </si>
  <si>
    <t>2111-1</t>
  </si>
  <si>
    <t xml:space="preserve">        MATERIALES Y ÚTILES DE OFICINA.(G.Corriente)</t>
  </si>
  <si>
    <t>2111-2</t>
  </si>
  <si>
    <t xml:space="preserve">        MATERIALES Y ÚTILES DE OFICINA.(G.Capital)</t>
  </si>
  <si>
    <t xml:space="preserve">    Materiales y útiles de impresión y reproducción</t>
  </si>
  <si>
    <t xml:space="preserve">        MATERIALES Y ÚTILES DE IMPRESIÓN Y REPRODUCCIÓN.</t>
  </si>
  <si>
    <t>2121-1</t>
  </si>
  <si>
    <t xml:space="preserve">        MATERIALES Y ÚTILES DE IMPRESIÓN Y REPRODUCCIÓN.(G.Corriente)</t>
  </si>
  <si>
    <t>2121-2</t>
  </si>
  <si>
    <t xml:space="preserve">        MATERIALES Y ÚTILES DE IMPRESIÓN Y REPRODUCCIÓN.(G.Capital)</t>
  </si>
  <si>
    <t xml:space="preserve">    Material estadístico y geográfico</t>
  </si>
  <si>
    <t xml:space="preserve">        MATERIAL DE ESTADÍSTICO Y GEOGRÁFICO.</t>
  </si>
  <si>
    <t>2131-1</t>
  </si>
  <si>
    <t xml:space="preserve">        MATERIAL DE ESTADÍSTICO Y GEOGRÁFICO.(G.Corriente)</t>
  </si>
  <si>
    <t>2131-2</t>
  </si>
  <si>
    <t xml:space="preserve">        MATERIAL DE ESTADÍSTICO Y GEOGRÁFICO.(G.Capital)</t>
  </si>
  <si>
    <t xml:space="preserve">    Materiales, útiles y equipos menores de tecnologías de la información y comunicaciones</t>
  </si>
  <si>
    <t xml:space="preserve">        MATERIAL Y ÚTILES PARA PROCESAMIENTO Y BIENES INFORMÁTICOS.</t>
  </si>
  <si>
    <t>2141-1</t>
  </si>
  <si>
    <t xml:space="preserve">        MATERIAL Y ÚTILES PARA PROCESAMIENTO Y BIENES INFORMÁTICOS.(G.Corriente)</t>
  </si>
  <si>
    <t>2141-2</t>
  </si>
  <si>
    <t xml:space="preserve">        MATERIAL Y ÚTILES PARA PROCESAMIENTO Y BIENES INFORMÁTICOS.(G.Capital)</t>
  </si>
  <si>
    <t xml:space="preserve">    Material impreso e información digital</t>
  </si>
  <si>
    <t xml:space="preserve">        MATERIAL IMPRESO E INFORMACIÓN DIGITAL</t>
  </si>
  <si>
    <t>2151-1</t>
  </si>
  <si>
    <t xml:space="preserve">        MATERIAL IMPRESO E INFORMACIÓN DIGITAL(G.Corriente)</t>
  </si>
  <si>
    <t>2151-2</t>
  </si>
  <si>
    <t xml:space="preserve">        MATERIAL IMPRESO E INFORMACIÓN DIGITAL(G.Capital)</t>
  </si>
  <si>
    <t xml:space="preserve">    Material de limpieza</t>
  </si>
  <si>
    <t xml:space="preserve">        MATERIAL DE LIMPIEZA</t>
  </si>
  <si>
    <t>2161-1</t>
  </si>
  <si>
    <t xml:space="preserve">        MATERIAL DE LIMPIEZA(G.Corriente)</t>
  </si>
  <si>
    <t>2161-2</t>
  </si>
  <si>
    <t xml:space="preserve">        MATERIAL DE LIMPIEZA(G.Capital)</t>
  </si>
  <si>
    <t xml:space="preserve">    Materiales para el registro e identificación de bienes y personas</t>
  </si>
  <si>
    <t xml:space="preserve">        MATERIALES PARA EL REGISTRO E IDENTIFICACIÓN DE BIENES Y PERSONAS</t>
  </si>
  <si>
    <t>2181-1</t>
  </si>
  <si>
    <t xml:space="preserve">        MATERIALES PARA EL REGISTRO E IDENTIFICACIÓN DE BIENES Y PERSONAS(G.Corriente)</t>
  </si>
  <si>
    <t>2181-2</t>
  </si>
  <si>
    <t xml:space="preserve">        MATERIALES PARA EL REGISTRO E IDENTIFICACIÓN DE BIENES Y PERSONAS(G.Capital)</t>
  </si>
  <si>
    <t xml:space="preserve">    ALIMENTOS Y UTENSILIOS</t>
  </si>
  <si>
    <t xml:space="preserve">    Productos alimenticios para personas</t>
  </si>
  <si>
    <t xml:space="preserve">        PRODUCTOS ALIMENTICIOS PARA EL PERSONAL QUE REALIZA LABORES EN CAMPO O DE SUPERVISIÓN.</t>
  </si>
  <si>
    <t>2212-1</t>
  </si>
  <si>
    <t xml:space="preserve">        PRODUCTOS ALIMENTICIOS PARA EL PERSONAL QUE REALIZA LABORES EN CAMPO O DE SUPERVISIÓN.(G.Corriente)</t>
  </si>
  <si>
    <t>2212-2</t>
  </si>
  <si>
    <t xml:space="preserve">        PRODUCTOS ALIMENTICIOS PARA EL PERSONAL QUE REALIZA LABORES EN CAMPO O DE SUPERVISIÓN.(G.Capital)</t>
  </si>
  <si>
    <t xml:space="preserve">        PRODUCTOS ALIMENTICIOS PARA EL PERSONAL EN LAS INSTALACIONES DE LAS DEPENDENCIAS Y ENTIDADES.</t>
  </si>
  <si>
    <t>2213-1</t>
  </si>
  <si>
    <t xml:space="preserve">        PRODUCTOS ALIMENTICIOS PARA EL PERSONAL EN LAS INSTALACIONES DE LAS DEPENDENCIAS Y ENTIDADES.(G.Corriente)</t>
  </si>
  <si>
    <t>2213-2</t>
  </si>
  <si>
    <t xml:space="preserve">        PRODUCTOS ALIMENTICIOS PARA EL PERSONAL EN LAS INSTALACIONES DE LAS DEPENDENCIAS Y ENTIDADES.(G.Capital)</t>
  </si>
  <si>
    <t xml:space="preserve">        PRODUCTOS ALIMENTICIOS PARA LA POBLACIÓN EN CASO DE DESASTRES NATURALES.</t>
  </si>
  <si>
    <t>2214-1</t>
  </si>
  <si>
    <t xml:space="preserve">        PRODUCTOS ALIMENTICIOS PARA LA POBLACIÓN EN CASO DE DESASTRES NATURALES.(G.Corriente)</t>
  </si>
  <si>
    <t>2214-2</t>
  </si>
  <si>
    <t xml:space="preserve">        PRODUCTOS ALIMENTICIOS PARA LA POBLACIÓN EN CASO DE DESASTRES NATURALES.(G.Capital)</t>
  </si>
  <si>
    <t xml:space="preserve">        PRODUCTOS ALIMENTICIOS PARA EL PERSONAL DERIVADO DE ACTIVIDADES EXTRAORDINARIAS.</t>
  </si>
  <si>
    <t>2215-1</t>
  </si>
  <si>
    <t xml:space="preserve">        PRODUCTOS ALIMENTICIOS PARA EL PERSONAL DERIVADO DE ACTIVIDADES EXTRAORDINARIAS.(G.Corriente)</t>
  </si>
  <si>
    <t>2215-2</t>
  </si>
  <si>
    <t xml:space="preserve">        PRODUCTOS ALIMENTICIOS PARA EL PERSONAL DERIVADO DE ACTIVIDADES EXTRAORDINARIAS.(G.Capital)</t>
  </si>
  <si>
    <t xml:space="preserve">    Productos alimenticios para animales</t>
  </si>
  <si>
    <t xml:space="preserve">        PRODUCTOS ALIMENTICIOS PARA ANIMALES. .</t>
  </si>
  <si>
    <t>2221-1</t>
  </si>
  <si>
    <t xml:space="preserve">        PRODUCTOS ALIMENTICIOS PARA ANIMALES. .(G.Corriente)</t>
  </si>
  <si>
    <t>2221-2</t>
  </si>
  <si>
    <t xml:space="preserve">        PRODUCTOS ALIMENTICIOS PARA ANIMALES. .(G.Capital)</t>
  </si>
  <si>
    <t xml:space="preserve">    Utensilios para el servicio de alimentación</t>
  </si>
  <si>
    <t xml:space="preserve">        UTENSILIOS PARA EL SERVICIO DE ALIMENTACIÓN</t>
  </si>
  <si>
    <t>2231-1</t>
  </si>
  <si>
    <t xml:space="preserve">        UTENSILIOS PARA EL SERVICIO DE ALIMENTACIÓN(G.Corriente)</t>
  </si>
  <si>
    <t>2231-2</t>
  </si>
  <si>
    <t xml:space="preserve">        UTENSILIOS PARA EL SERVICIO DE ALIMENTACIÓN(G.Capital)</t>
  </si>
  <si>
    <t xml:space="preserve">    MATERIALES Y ARTÍCULOS DE CONSTRUCCIÓN Y DE REPARACIÓN</t>
  </si>
  <si>
    <t xml:space="preserve">    Productos minerales no metálicos</t>
  </si>
  <si>
    <t xml:space="preserve">        MATERIALES DE CONSTRUCCIÓN.</t>
  </si>
  <si>
    <t>2411-1</t>
  </si>
  <si>
    <t xml:space="preserve">        MATERIALES DE CONSTRUCCIÓN.(G.Corriente)</t>
  </si>
  <si>
    <t>2411-2</t>
  </si>
  <si>
    <t xml:space="preserve">        MATERIALES DE CONSTRUCCIÓN.(G.Capital)</t>
  </si>
  <si>
    <t xml:space="preserve">    Cemento y productos de concreto</t>
  </si>
  <si>
    <t xml:space="preserve">        CEMENTO Y PRODUCTOS DE CONCRETO</t>
  </si>
  <si>
    <t>2421-1</t>
  </si>
  <si>
    <t xml:space="preserve">        CEMENTO Y PRODUCTOS DE CONCRETO(G.Corriente)</t>
  </si>
  <si>
    <t>2421-2</t>
  </si>
  <si>
    <t xml:space="preserve">        CEMENTO Y PRODUCTOS DE CONCRETO(G.Capital)</t>
  </si>
  <si>
    <t xml:space="preserve">    Cal, yeso y productos de yeso</t>
  </si>
  <si>
    <t xml:space="preserve">        CAL, YESO Y PRODUCTOS DE YESO</t>
  </si>
  <si>
    <t>2431-1</t>
  </si>
  <si>
    <t xml:space="preserve">        CAL, YESO Y PRODUCTOS DE YESO(G.Corriente)</t>
  </si>
  <si>
    <t>2431-2</t>
  </si>
  <si>
    <t xml:space="preserve">        CAL, YESO Y PRODUCTOS DE YESO(G.Capital)</t>
  </si>
  <si>
    <t xml:space="preserve">    Madera y productos de madera</t>
  </si>
  <si>
    <t xml:space="preserve">        MADERA Y PRODUCTOS DE MADERA</t>
  </si>
  <si>
    <t>2441-1</t>
  </si>
  <si>
    <t xml:space="preserve">        MADERA Y PRODUCTOS DE MADERA(G.Corriente)</t>
  </si>
  <si>
    <t>2441-2</t>
  </si>
  <si>
    <t xml:space="preserve">        MADERA Y PRODUCTOS DE MADERA(G.Capital)</t>
  </si>
  <si>
    <t xml:space="preserve">    Vidrio y productos de vidrio</t>
  </si>
  <si>
    <t xml:space="preserve">        VIDRIO Y PRODUCTOS DE VIDRIO</t>
  </si>
  <si>
    <t>2451-1</t>
  </si>
  <si>
    <t xml:space="preserve">        VIDRIO Y PRODUCTOS DE VIDRIO(G.Corriente)</t>
  </si>
  <si>
    <t>2451-2</t>
  </si>
  <si>
    <t xml:space="preserve">        VIDRIO Y PRODUCTOS DE VIDRIO(G.Capital)</t>
  </si>
  <si>
    <t xml:space="preserve">    Material eléctrico y electrónico</t>
  </si>
  <si>
    <t xml:space="preserve">        MATERIAL ELÉCTRICO Y ELECTRÓNICO.</t>
  </si>
  <si>
    <t>2461-1</t>
  </si>
  <si>
    <t xml:space="preserve">        MATERIAL ELÉCTRICO Y ELECTRÓNICO.(G.Corriente)</t>
  </si>
  <si>
    <t>2461-2</t>
  </si>
  <si>
    <t xml:space="preserve">        MATERIAL ELÉCTRICO Y ELECTRÓNICO.(G.Capital)</t>
  </si>
  <si>
    <t xml:space="preserve">    Artículos metálicos para la construcción</t>
  </si>
  <si>
    <t xml:space="preserve">        ESTRUCTURAS Y MANUFACTURAS.</t>
  </si>
  <si>
    <t>2471-1</t>
  </si>
  <si>
    <t xml:space="preserve">        ESTRUCTURAS Y MANUFACTURAS.(G.Corriente)</t>
  </si>
  <si>
    <t>2471-2</t>
  </si>
  <si>
    <t xml:space="preserve">        ESTRUCTURAS Y MANUFACTURAS.(G.Capital)</t>
  </si>
  <si>
    <t xml:space="preserve">    Materiales complementarios</t>
  </si>
  <si>
    <t xml:space="preserve">        MATERIALES COMPLEMENTARIOS.</t>
  </si>
  <si>
    <t>2481-1</t>
  </si>
  <si>
    <t xml:space="preserve">        MATERIALES COMPLEMENTARIOS.(G.Corriente)</t>
  </si>
  <si>
    <t>2481-2</t>
  </si>
  <si>
    <t xml:space="preserve">        MATERIALES COMPLEMENTARIOS.(G.Capital)</t>
  </si>
  <si>
    <t xml:space="preserve">    Otros materiales y artículos de construcción y reparación</t>
  </si>
  <si>
    <t xml:space="preserve">        OTROS MATERIALES Y ARTÍCULOS DE CONSTRUCCIÓN Y REPARACIÓN</t>
  </si>
  <si>
    <t>2491-1</t>
  </si>
  <si>
    <t xml:space="preserve">        OTROS MATERIALES Y ARTÍCULOS DE CONSTRUCCIÓN Y REPARACIÓN(G.Corriente)</t>
  </si>
  <si>
    <t>2491-2</t>
  </si>
  <si>
    <t xml:space="preserve">        OTROS MATERIALES Y ARTÍCULOS DE CONSTRUCCIÓN Y REPARACIÓN(G.Capital)</t>
  </si>
  <si>
    <t xml:space="preserve">    PRODUCTOS QUÍMICOS, FARMACÉUTICOS Y DE LABORATORIO</t>
  </si>
  <si>
    <t xml:space="preserve">    Productos químicos básicos</t>
  </si>
  <si>
    <t xml:space="preserve">        SUSTANCIAS QUÍMICAS.</t>
  </si>
  <si>
    <t>2511-1</t>
  </si>
  <si>
    <t xml:space="preserve">        SUSTANCIAS QUÍMICAS.(G.Corriente)</t>
  </si>
  <si>
    <t>2511-2</t>
  </si>
  <si>
    <t xml:space="preserve">        SUSTANCIAS QUÍMICAS.(G.Capital)</t>
  </si>
  <si>
    <t xml:space="preserve">    Fertilizantes, pesticidas y otros agroquímicos</t>
  </si>
  <si>
    <t xml:space="preserve">        PLAGUICIDAS  ABONOS Y FERTILIZANTES.</t>
  </si>
  <si>
    <t>2521-1</t>
  </si>
  <si>
    <t xml:space="preserve">        PLAGUICIDAS  ABONOS Y FERTILIZANTES.(G.Corriente)</t>
  </si>
  <si>
    <t>2521-2</t>
  </si>
  <si>
    <t xml:space="preserve">        PLAGUICIDAS  ABONOS Y FERTILIZANTES.(G.Capital)</t>
  </si>
  <si>
    <t xml:space="preserve">    Medicinas y productos farmacéuticos</t>
  </si>
  <si>
    <t xml:space="preserve">        MEDICINAS Y PRODUCTOS FARMACÉUTICOS.</t>
  </si>
  <si>
    <t>2531-1</t>
  </si>
  <si>
    <t xml:space="preserve">        MEDICINAS Y PRODUCTOS FARMACÉUTICOS.(G.Corriente)</t>
  </si>
  <si>
    <t>2531-2</t>
  </si>
  <si>
    <t xml:space="preserve">        MEDICINAS Y PRODUCTOS FARMACÉUTICOS.(G.Capital)</t>
  </si>
  <si>
    <t xml:space="preserve">    Materiales, accesorios y suministros médicos</t>
  </si>
  <si>
    <t xml:space="preserve">        MATERIALES,  ACCESORIOS Y SUMINISTROS MÉDICOS.</t>
  </si>
  <si>
    <t>2541-1</t>
  </si>
  <si>
    <t xml:space="preserve">        MATERIALES,  ACCESORIOS Y SUMINISTROS MÉDICOS.(G.Corriente)</t>
  </si>
  <si>
    <t>2541-2</t>
  </si>
  <si>
    <t xml:space="preserve">        MATERIALES,  ACCESORIOS Y SUMINISTROS MÉDICOS.(G.Capital)</t>
  </si>
  <si>
    <t xml:space="preserve">    Materiales, accesorios y suministros de laboratorio</t>
  </si>
  <si>
    <t xml:space="preserve">        MATERIALES  ACCESORIOS Y SUMINISTROS DE LABORATORIO</t>
  </si>
  <si>
    <t>2551-1</t>
  </si>
  <si>
    <t xml:space="preserve">        MATERIALES  ACCESORIOS Y SUMINISTROS DE LABORATORIO(G.Corriente)</t>
  </si>
  <si>
    <t>2551-2</t>
  </si>
  <si>
    <t xml:space="preserve">        MATERIALES  ACCESORIOS Y SUMINISTROS DE LABORATORIO(G.Capital)</t>
  </si>
  <si>
    <t xml:space="preserve">    Fibras sintéticas, hules, plásticos y derivados</t>
  </si>
  <si>
    <t xml:space="preserve">        FIBRAS SINTÉTICAS, HULES, PLÁSTICOS Y DERIVADOS</t>
  </si>
  <si>
    <t>2561-1</t>
  </si>
  <si>
    <t xml:space="preserve">        FIBRAS SINTÉTICAS, HULES, PLÁSTICOS Y DERIVADOS(G.Corriente)</t>
  </si>
  <si>
    <t>2561-2</t>
  </si>
  <si>
    <t xml:space="preserve">        FIBRAS SINTÉTICAS, HULES, PLÁSTICOS Y DERIVADOS(G.Capital)</t>
  </si>
  <si>
    <t xml:space="preserve">    Otros productos químicos</t>
  </si>
  <si>
    <t xml:space="preserve">        OTROS PRODUCTOS QUÍMICOS</t>
  </si>
  <si>
    <t>2591-1</t>
  </si>
  <si>
    <t xml:space="preserve">        OTROS PRODUCTOS QUÍMICOS(G.Corriente)</t>
  </si>
  <si>
    <t>2591-2</t>
  </si>
  <si>
    <t xml:space="preserve">        OTROS PRODUCTOS QUÍMICOS(G.Capital)</t>
  </si>
  <si>
    <t xml:space="preserve">    COMBUSTIBLES, LUBRICANTES Y ADITIVOS</t>
  </si>
  <si>
    <t xml:space="preserve">    Combustibles, lubricantes y aditivos</t>
  </si>
  <si>
    <t xml:space="preserve">        COMBUSTIBLES, LUBRICANTES Y ADITIVOS PARA VEHÍCULOS TERRESTRES Y AÉREOS, DESTINADOS A SERVICIOS ADMINISTRATIVOS.</t>
  </si>
  <si>
    <t>2613-1</t>
  </si>
  <si>
    <t xml:space="preserve">        COMBUSTIBLES, LUBRICANTES Y ADITIVOS PARA VEHÍCULOS TERRESTRES Y AÉREOS, DESTINADOS A SERVICIOS ADMINISTRATIVOS.(G.Corriente)</t>
  </si>
  <si>
    <t>2613-2</t>
  </si>
  <si>
    <t xml:space="preserve">        COMBUSTIBLES, LUBRICANTES Y ADITIVOS PARA VEHÍCULOS TERRESTRES Y AÉREOS, DESTINADOS A SERVICIOS ADMINISTRATIVOS.(G.Capital)</t>
  </si>
  <si>
    <t xml:space="preserve">        COMBUSTIBLES, LUBRICANTES Y ADITIVOS PARA VEHÍCULOS TERRESTRES Y AÉREOS ASIGNADOS A SERVIDORES PÚBLICOS.</t>
  </si>
  <si>
    <t xml:space="preserve">        COMBUSTIBLES, LUBRICANTES Y ADITIVOS PARA VEHÍCULOS TERRESTRES Y AÉREOS ASIGNADOS A SERVIDORES PÚBLICOS.(G.Corriente)</t>
  </si>
  <si>
    <t xml:space="preserve">        COMBUSTIBLES, LUBRICANTES Y ADITIVOS PARA VEHÍCULOS TERRESTRES Y AÉREOS ASIGNADOS A SERVIDORES PÚBLICOS.(G.Capital)</t>
  </si>
  <si>
    <t xml:space="preserve">    VESTUARIO, BLANCOS, PRENDAS DE PROTECCIÓN Y ARTÍCULOS DEPORTIVOS</t>
  </si>
  <si>
    <t xml:space="preserve">    Vestuario y uniformes</t>
  </si>
  <si>
    <t xml:space="preserve">        VESTUARIO, UNIFORMES Y BLANCOS.</t>
  </si>
  <si>
    <t>2711-1</t>
  </si>
  <si>
    <t xml:space="preserve">        VESTUARIO, UNIFORMES Y BLANCOS.(G.Corriente)</t>
  </si>
  <si>
    <t>2711-2</t>
  </si>
  <si>
    <t xml:space="preserve">        VESTUARIO, UNIFORMES Y BLANCOS.(G.Capital)</t>
  </si>
  <si>
    <t xml:space="preserve">    Prendas de seguridad y protección personal</t>
  </si>
  <si>
    <t xml:space="preserve">        PRENDAS DE PROTECCIÓN PERSONAL.</t>
  </si>
  <si>
    <t>2721-1</t>
  </si>
  <si>
    <t xml:space="preserve">        PRENDAS DE PROTECCIÓN PERSONAL.(G.Corriente)</t>
  </si>
  <si>
    <t>2721-2</t>
  </si>
  <si>
    <t xml:space="preserve">        PRENDAS DE PROTECCIÓN PERSONAL.(G.Capital)</t>
  </si>
  <si>
    <t xml:space="preserve">    Artículos deportivos</t>
  </si>
  <si>
    <t xml:space="preserve">        ARTÍCULOS DEPORTIVOS.</t>
  </si>
  <si>
    <t>2731-1</t>
  </si>
  <si>
    <t xml:space="preserve">        ARTÍCULOS DEPORTIVOS.(G.Corriente)</t>
  </si>
  <si>
    <t>2731-2</t>
  </si>
  <si>
    <t xml:space="preserve">        ARTÍCULOS DEPORTIVOS.(G.Capital)</t>
  </si>
  <si>
    <t xml:space="preserve">    Productos textiles</t>
  </si>
  <si>
    <t xml:space="preserve">        PRODUCTOS TEXTILES</t>
  </si>
  <si>
    <t>2741-1</t>
  </si>
  <si>
    <t xml:space="preserve">        PRODUCTOS TEXTILES(G.Corriente)</t>
  </si>
  <si>
    <t>2741-2</t>
  </si>
  <si>
    <t xml:space="preserve">        PRODUCTOS TEXTILES(G.Capital)</t>
  </si>
  <si>
    <t xml:space="preserve">    Blancos y otros productos textiles, excepto prendas de vestir</t>
  </si>
  <si>
    <t xml:space="preserve">        BLANCOS Y OTROS PRODUCTOS TEXTILES, EXCEPTO PRENDAS DE VESTIR</t>
  </si>
  <si>
    <t>2751-1</t>
  </si>
  <si>
    <t xml:space="preserve">        BLANCOS Y OTROS PRODUCTOS TEXTILES, EXCEPTO PRENDAS DE VESTIR(G.Corriente)</t>
  </si>
  <si>
    <t>2751-2</t>
  </si>
  <si>
    <t xml:space="preserve">        BLANCOS Y OTROS PRODUCTOS TEXTILES, EXCEPTO PRENDAS DE VESTIR(G.Capital)</t>
  </si>
  <si>
    <t xml:space="preserve">    MATERIALES Y SUMINISTROS PARA SEGURIDAD</t>
  </si>
  <si>
    <t xml:space="preserve">    Sustancias y materiales explosivos</t>
  </si>
  <si>
    <t xml:space="preserve">        SUSTANCIAS Y MATERIALES EXPLOSIVOS.</t>
  </si>
  <si>
    <t>2811-1</t>
  </si>
  <si>
    <t xml:space="preserve">        SUSTANCIAS Y MATERIALES EXPLOSIVOS.(G.Corriente)</t>
  </si>
  <si>
    <t>2811-2</t>
  </si>
  <si>
    <t xml:space="preserve">        SUSTANCIAS Y MATERIALES EXPLOSIVOS.(G.Capital)</t>
  </si>
  <si>
    <t xml:space="preserve">    Materiales de seguridad pública</t>
  </si>
  <si>
    <t xml:space="preserve">        MATERIALES DE SEGURIDAD PÚBLICA.</t>
  </si>
  <si>
    <t>2821-1</t>
  </si>
  <si>
    <t xml:space="preserve">        MATERIALES DE SEGURIDAD PÚBLICA.(G.Corriente)</t>
  </si>
  <si>
    <t>2821-2</t>
  </si>
  <si>
    <t xml:space="preserve">        MATERIALES DE SEGURIDAD PÚBLICA.(G.Capital)</t>
  </si>
  <si>
    <t xml:space="preserve">    Prendas de protección para seguridad pública y nacional</t>
  </si>
  <si>
    <t xml:space="preserve">        PRENDAS DE PROTECCIÓN PARA SEGURIDAD PÚBLICA.</t>
  </si>
  <si>
    <t>2831-1</t>
  </si>
  <si>
    <t xml:space="preserve">        PRENDAS DE PROTECCIÓN PARA SEGURIDAD PÚBLICA.(G.Corriente)</t>
  </si>
  <si>
    <t>2831-2</t>
  </si>
  <si>
    <t xml:space="preserve">        PRENDAS DE PROTECCIÓN PARA SEGURIDAD PÚBLICA.(G.Capital)</t>
  </si>
  <si>
    <t xml:space="preserve">    HERRAMIENTAS, REFACCIONES Y ACCESORIOS MENORES</t>
  </si>
  <si>
    <t xml:space="preserve">    Herramientas menores</t>
  </si>
  <si>
    <t xml:space="preserve">        REFACCIONES  ACCESORIOS Y HERRAMIENTAS.</t>
  </si>
  <si>
    <t>2911-1</t>
  </si>
  <si>
    <t xml:space="preserve">        REFACCIONES  ACCESORIOS Y HERRAMIENTAS.(G.Corriente)</t>
  </si>
  <si>
    <t>2911-2</t>
  </si>
  <si>
    <t xml:space="preserve">        REFACCIONES  ACCESORIOS Y HERRAMIENTAS.(G.Capital)</t>
  </si>
  <si>
    <t xml:space="preserve">    Refacciones y accesorios menores de edificios</t>
  </si>
  <si>
    <t xml:space="preserve">        REFACCIONES Y ACCESORIOS MENORES DE EDIFICIOS</t>
  </si>
  <si>
    <t>2921-1</t>
  </si>
  <si>
    <t xml:space="preserve">        REFACCIONES Y ACCESORIOS MENORES DE EDIFICIOS(G.Corriente)</t>
  </si>
  <si>
    <t>2921-2</t>
  </si>
  <si>
    <t xml:space="preserve">        REFACCIONES Y ACCESORIOS MENORES DE EDIFICIOS(G.Capital)</t>
  </si>
  <si>
    <t xml:space="preserve">    Refacciones y accesorios menores de mobiliario y equipo de administración, educacional y recreativo</t>
  </si>
  <si>
    <t xml:space="preserve">        REFACCIONES Y ACCESORIOS MENORES DE MOBILIARIO Y EQUIPO DE ADMINISTRACIÓN, EDUCACIONAL Y RECREATIVO</t>
  </si>
  <si>
    <t>2931-1</t>
  </si>
  <si>
    <t xml:space="preserve">        REFACCIONES Y ACCESORIOS MENORES DE MOBILIARIO Y EQUIPO DE ADMINISTRACIÓN, EDUCACIONAL Y RECREATIVO(G.Corriente)</t>
  </si>
  <si>
    <t>2931-2</t>
  </si>
  <si>
    <t xml:space="preserve">        REFACCIONES Y ACCESORIOS MENORES DE MOBILIARIO Y EQUIPO DE ADMINISTRACIÓN, EDUCACIONAL Y RECREATIVO(G.Capital)</t>
  </si>
  <si>
    <t xml:space="preserve">    Refacciones y accesorios menores de equipo de cómputo y tecnologías de la información</t>
  </si>
  <si>
    <t xml:space="preserve">        REFACCIONES Y ACCESORIOS PARA EQUIPO DE CÓMPUTO.</t>
  </si>
  <si>
    <t>2941-1</t>
  </si>
  <si>
    <t xml:space="preserve">        REFACCIONES Y ACCESORIOS PARA EQUIPO DE CÓMPUTO.(G.Corriente)</t>
  </si>
  <si>
    <t>2941-2</t>
  </si>
  <si>
    <t xml:space="preserve">        REFACCIONES Y ACCESORIOS PARA EQUIPO DE CÓMPUTO.(G.Capital)</t>
  </si>
  <si>
    <t xml:space="preserve">    Refacciones y accesorios menores de equipo e instrumental médico y de laboratorio</t>
  </si>
  <si>
    <t xml:space="preserve">        REFACCIONES Y ACCESORIOS MENORES DE EQUIPO E INSTRUMENTAL MÉDICO Y DE LABORATORIO</t>
  </si>
  <si>
    <t>2951-1</t>
  </si>
  <si>
    <t xml:space="preserve">        REFACCIONES Y ACCESORIOS MENORES DE EQUIPO E INSTRUMENTAL MÉDICO Y DE LABORATORIO(G.Corriente)</t>
  </si>
  <si>
    <t>2951-2</t>
  </si>
  <si>
    <t xml:space="preserve">        REFACCIONES Y ACCESORIOS MENORES DE EQUIPO E INSTRUMENTAL MÉDICO Y DE LABORATORIO(G.Capital)</t>
  </si>
  <si>
    <t xml:space="preserve">    Refacciones y accesorios menores de equipo de transporte</t>
  </si>
  <si>
    <t xml:space="preserve">        REFACCIONES Y ACCESORIOS MENORES DE EQUIPO DE TRANSPORTE</t>
  </si>
  <si>
    <t>2961-1</t>
  </si>
  <si>
    <t xml:space="preserve">        REFACCIONES Y ACCESORIOS MENORES DE EQUIPO DE TRANSPORTE(G.Corriente)</t>
  </si>
  <si>
    <t>2961-2</t>
  </si>
  <si>
    <t xml:space="preserve">        REFACCIONES Y ACCESORIOS MENORES DE EQUIPO DE TRANSPORTE(G.Capital)</t>
  </si>
  <si>
    <t xml:space="preserve">    Refacciones y accesorios menores de equipo de defensa y seguridad</t>
  </si>
  <si>
    <t xml:space="preserve">        REFACCIONES Y ACCESORIOS MENORES DE EQUIPO DE DEFENSA Y SEGURIDAD</t>
  </si>
  <si>
    <t>2971-1</t>
  </si>
  <si>
    <t xml:space="preserve">        REFACCIONES Y ACCESORIOS MENORES DE EQUIPO DE DEFENSA Y SEGURIDAD(G.Corriente)</t>
  </si>
  <si>
    <t>2971-2</t>
  </si>
  <si>
    <t xml:space="preserve">        REFACCIONES Y ACCESORIOS MENORES DE EQUIPO DE DEFENSA Y SEGURIDAD(G.Capital)</t>
  </si>
  <si>
    <t xml:space="preserve">    Refacciones y accesorios menores de maquinaria y otros equipos</t>
  </si>
  <si>
    <t xml:space="preserve">        REFACCIONES Y ACCESORIOS MENORES DE MAQUINARIA Y OTROS EQUIPOS</t>
  </si>
  <si>
    <t>2981-1</t>
  </si>
  <si>
    <t xml:space="preserve">        REFACCIONES Y ACCESORIOS MENORES DE MAQUINARIA Y OTROS EQUIPOS(G.Corriente)</t>
  </si>
  <si>
    <t>2981-2</t>
  </si>
  <si>
    <t xml:space="preserve">        REFACCIONES Y ACCESORIOS MENORES DE MAQUINARIA Y OTROS EQUIPOS(G.Capital)</t>
  </si>
  <si>
    <t xml:space="preserve">    Refacciones y accesorios menores otros bienes muebles</t>
  </si>
  <si>
    <t xml:space="preserve">        REFACCIONES Y ACCESORIOS MENORES OTROS BIENES MUEBLES</t>
  </si>
  <si>
    <t>2991-1</t>
  </si>
  <si>
    <t xml:space="preserve">        REFACCIONES Y ACCESORIOS MENORES OTROS BIENES MUEBLES(G.Corriente)</t>
  </si>
  <si>
    <t>2991-2</t>
  </si>
  <si>
    <t xml:space="preserve">        REFACCIONES Y ACCESORIOS MENORES OTROS BIENES MUEBLES(G.Capital)</t>
  </si>
  <si>
    <t xml:space="preserve">    SERVICIOS GENERALES</t>
  </si>
  <si>
    <t xml:space="preserve">    SERVICIOS BÁSICOS</t>
  </si>
  <si>
    <t xml:space="preserve">    Energía eléctrica</t>
  </si>
  <si>
    <t xml:space="preserve">        SERVICIO DE ENERGÍA ELÉCTRICA.</t>
  </si>
  <si>
    <t>3111-1</t>
  </si>
  <si>
    <t xml:space="preserve">        SERVICIO DE ENERGÍA ELÉCTRICA.(G.Corriente)</t>
  </si>
  <si>
    <t>3111-2</t>
  </si>
  <si>
    <t xml:space="preserve">        SERVICIO DE ENERGÍA ELÉCTRICA.(G.Capital)</t>
  </si>
  <si>
    <t xml:space="preserve">    Gas</t>
  </si>
  <si>
    <t xml:space="preserve">        GAS</t>
  </si>
  <si>
    <t>3121-1</t>
  </si>
  <si>
    <t xml:space="preserve">        GAS(G.Corriente)</t>
  </si>
  <si>
    <t>3121-2</t>
  </si>
  <si>
    <t xml:space="preserve">        GAS(G.Capital)</t>
  </si>
  <si>
    <t xml:space="preserve">    Agua</t>
  </si>
  <si>
    <t xml:space="preserve">        SERVICIO DE AGUA.</t>
  </si>
  <si>
    <t>3131-1</t>
  </si>
  <si>
    <t xml:space="preserve">        SERVICIO DE AGUA.(G.Corriente)</t>
  </si>
  <si>
    <t>3131-2</t>
  </si>
  <si>
    <t xml:space="preserve">        SERVICIO DE AGUA.(G.Capital)</t>
  </si>
  <si>
    <t xml:space="preserve">    Telefonía tradicional</t>
  </si>
  <si>
    <t xml:space="preserve">        SERVICIO TELEFÓNICO CONVENCIONAL.</t>
  </si>
  <si>
    <t>3141-1</t>
  </si>
  <si>
    <t xml:space="preserve">        SERVICIO TELEFÓNICO CONVENCIONAL.(G.Corriente)</t>
  </si>
  <si>
    <t>3141-2</t>
  </si>
  <si>
    <t xml:space="preserve">        SERVICIO TELEFÓNICO CONVENCIONAL.(G.Capital)</t>
  </si>
  <si>
    <t xml:space="preserve">    Telefonía celular</t>
  </si>
  <si>
    <t xml:space="preserve">        SERVICIO DE TELEFONÍA CELULAR.</t>
  </si>
  <si>
    <t>3151-1</t>
  </si>
  <si>
    <t xml:space="preserve">        SERVICIO DE TELEFONÍA CELULAR.(G.Corriente)</t>
  </si>
  <si>
    <t>3151-2</t>
  </si>
  <si>
    <t xml:space="preserve">        SERVICIO DE TELEFONÍA CELULAR.(G.Capital)</t>
  </si>
  <si>
    <t xml:space="preserve">    Servicios integrales y otros servicios</t>
  </si>
  <si>
    <t xml:space="preserve">        CONTRATACIÓN DE OTROS SERVICIOS.</t>
  </si>
  <si>
    <t>3191-1</t>
  </si>
  <si>
    <t xml:space="preserve">        CONTRATACIÓN DE OTROS SERVICIOS.(G.Corriente)</t>
  </si>
  <si>
    <t>3191-2</t>
  </si>
  <si>
    <t xml:space="preserve">        CONTRATACIÓN DE OTROS SERVICIOS.(G.Capital)</t>
  </si>
  <si>
    <t xml:space="preserve">    SERVICIOS DE ARRENDAMIENTO</t>
  </si>
  <si>
    <t xml:space="preserve">    Arrendamiento de terrenos</t>
  </si>
  <si>
    <t xml:space="preserve">        ARRENDAMIENTO DE TERRENOS.</t>
  </si>
  <si>
    <t>3211-1</t>
  </si>
  <si>
    <t xml:space="preserve">        ARRENDAMIENTO DE TERRENOS.(G.Corriente)</t>
  </si>
  <si>
    <t>3211-2</t>
  </si>
  <si>
    <t xml:space="preserve">        ARRENDAMIENTO DE TERRENOS.(G.Capital)</t>
  </si>
  <si>
    <t xml:space="preserve">    Arrendamiento de edificios</t>
  </si>
  <si>
    <t xml:space="preserve">        ARRENDAMIENTO DE EDIFICIOS Y LOCALES.</t>
  </si>
  <si>
    <t>3221-1</t>
  </si>
  <si>
    <t xml:space="preserve">        ARRENDAMIENTO DE EDIFICIOS Y LOCALES.(G.Corriente)</t>
  </si>
  <si>
    <t>3221-2</t>
  </si>
  <si>
    <t xml:space="preserve">        ARRENDAMIENTO DE EDIFICIOS Y LOCALES.(G.Capital)</t>
  </si>
  <si>
    <t xml:space="preserve">    Arrendamiento de mobiliario y equipo de administración, educacional y recreativo</t>
  </si>
  <si>
    <t xml:space="preserve">        ARRENDAMIENTO DE MOBILIARIO.</t>
  </si>
  <si>
    <t>3231-1</t>
  </si>
  <si>
    <t xml:space="preserve">        ARRENDAMIENTO DE MOBILIARIO.(G.Corriente)</t>
  </si>
  <si>
    <t>3231-2</t>
  </si>
  <si>
    <t xml:space="preserve">        ARRENDAMIENTO DE MOBILIARIO.(G.Capital)</t>
  </si>
  <si>
    <t xml:space="preserve">        ARRENDAMIENTO DE EQUIPO Y BIENES INFORMÁTICOS.</t>
  </si>
  <si>
    <t>3232-1</t>
  </si>
  <si>
    <t xml:space="preserve">        ARRENDAMIENTO DE EQUIPO Y BIENES INFORMÁTICOS.(G.Corriente)</t>
  </si>
  <si>
    <t>3232-2</t>
  </si>
  <si>
    <t xml:space="preserve">        ARRENDAMIENTO DE EQUIPO Y BIENES INFORMÁTICOS.(G.Capital)</t>
  </si>
  <si>
    <t xml:space="preserve">    Arrendamiento de equipo e instrumental médico y de laboratorio</t>
  </si>
  <si>
    <t xml:space="preserve">        ARRENDAMIENTO DE EQUIPO E INSTRUMENTAL MÉDICO Y DE LABORATORIO</t>
  </si>
  <si>
    <t>3241-1</t>
  </si>
  <si>
    <t xml:space="preserve">        ARRENDAMIENTO DE EQUIPO E INSTRUMENTAL MÉDICO Y DE LABORATORIO(G.Corriente)</t>
  </si>
  <si>
    <t>3241-2</t>
  </si>
  <si>
    <t xml:space="preserve">        ARRENDAMIENTO DE EQUIPO E INSTRUMENTAL MÉDICO Y DE LABORATORIO(G.Capital)</t>
  </si>
  <si>
    <t xml:space="preserve">    Arrendamiento de equipo de transporte</t>
  </si>
  <si>
    <t xml:space="preserve">        ARRENDAMIENTO DE VEHÍCULOS TERRESTRES Y AÉREOS, PARA LA EJECUCIÓN DE PROGRAMAS DE SEGURIDAD PÚBLICA.</t>
  </si>
  <si>
    <t>3251-1</t>
  </si>
  <si>
    <t xml:space="preserve">        ARRENDAMIENTO DE VEHÍCULOS TERRESTRES Y AÉREOS, PARA LA EJECUCIÓN DE PROGRAMAS DE SEGURIDAD PÚBLICA.(G.Corriente)</t>
  </si>
  <si>
    <t>3251-2</t>
  </si>
  <si>
    <t xml:space="preserve">        ARRENDAMIENTO DE VEHÍCULOS TERRESTRES Y AÉREOS, PARA LA EJECUCIÓN DE PROGRAMAS DE SEGURIDAD PÚBLICA.(G.Capital)</t>
  </si>
  <si>
    <t xml:space="preserve">        ARRENDAMIENTO DE VEHÍCULOS TERRESTRES Y AÉREOS, PARA SERVICIOS PÚBLICOS Y LA OPERACIÓN DE PROGRAMAS PÚBLICOS.</t>
  </si>
  <si>
    <t>3252-1</t>
  </si>
  <si>
    <t xml:space="preserve">        ARRENDAMIENTO DE VEHÍCULOS TERRESTRES Y AÉREOS, PARA SERVICIOS PÚBLICOS Y LA OPERACIÓN DE PROGRAMAS PÚBLICOS.(G.Corriente)</t>
  </si>
  <si>
    <t>3252-2</t>
  </si>
  <si>
    <t xml:space="preserve">        ARRENDAMIENTO DE VEHÍCULOS TERRESTRES Y AÉREOS, PARA SERVICIOS PÚBLICOS Y LA OPERACIÓN DE PROGRAMAS PÚBLICOS.(G.Capital)</t>
  </si>
  <si>
    <t xml:space="preserve">        ARRENDAMIENTO DE VEHÍCULOS TERRESTRES Y AÉREOS, PARA SERVICIOS ADMINISTRATIVOS.</t>
  </si>
  <si>
    <t>3253-1</t>
  </si>
  <si>
    <t xml:space="preserve">        ARRENDAMIENTO DE VEHÍCULOS TERRESTRES Y AÉREOS, PARA SERVICIOS ADMINISTRATIVOS.(G.Corriente)</t>
  </si>
  <si>
    <t>3253-2</t>
  </si>
  <si>
    <t xml:space="preserve">        ARRENDAMIENTO DE VEHÍCULOS TERRESTRES Y AÉREOS, PARA SERVICIOS ADMINISTRATIVOS.(G.Capital)</t>
  </si>
  <si>
    <t xml:space="preserve">        ARRENDAMIENTO DE VEHÍCULOS TERRESTRES Y AÉREOS, PARA DESASTRES NATURALES.</t>
  </si>
  <si>
    <t>3254-1</t>
  </si>
  <si>
    <t xml:space="preserve">        ARRENDAMIENTO DE VEHÍCULOS TERRESTRES Y AÉREOS, PARA DESASTRES NATURALES.(G.Corriente)</t>
  </si>
  <si>
    <t>3254-2</t>
  </si>
  <si>
    <t xml:space="preserve">        ARRENDAMIENTO DE VEHÍCULOS TERRESTRES Y AÉREOS, PARA DESASTRES NATURALES.(G.Capital)</t>
  </si>
  <si>
    <t xml:space="preserve">        ARRENDAMIENTO DE VEHÍCULOS TERRESTRES Y AÉREOS PARA SERVIDORES PÚBLICOS.</t>
  </si>
  <si>
    <t>3255-1</t>
  </si>
  <si>
    <t xml:space="preserve">        ARRENDAMIENTO DE VEHÍCULOS TERRESTRES Y AÉREOS PARA SERVIDORES PÚBLICOS.(G.Corriente)</t>
  </si>
  <si>
    <t>3255-2</t>
  </si>
  <si>
    <t xml:space="preserve">        ARRENDAMIENTO DE VEHÍCULOS TERRESTRES Y AÉREOS PARA SERVIDORES PÚBLICOS.(G.Capital)</t>
  </si>
  <si>
    <t xml:space="preserve">    Arrendamiento de maquinaria, otros equipos y herramientas</t>
  </si>
  <si>
    <t xml:space="preserve">        ARRENDAMIENTO DE MAQUINARIA Y EQUIPO.</t>
  </si>
  <si>
    <t>3261-1</t>
  </si>
  <si>
    <t xml:space="preserve">        ARRENDAMIENTO DE MAQUINARIA Y EQUIPO.(G.Corriente)</t>
  </si>
  <si>
    <t>3261-2</t>
  </si>
  <si>
    <t xml:space="preserve">        ARRENDAMIENTO DE MAQUINARIA Y EQUIPO.(G.Capital)</t>
  </si>
  <si>
    <t xml:space="preserve">    Arrendamiento financiero</t>
  </si>
  <si>
    <t xml:space="preserve">        ARRENDAMIENTO FINANCIERO</t>
  </si>
  <si>
    <t>3281-1</t>
  </si>
  <si>
    <t xml:space="preserve">        ARRENDAMIENTO FINANCIERO(G.Corriente)</t>
  </si>
  <si>
    <t xml:space="preserve">    Otros arrendamientos</t>
  </si>
  <si>
    <t xml:space="preserve">        OTROS ARRENDAMIENTOS</t>
  </si>
  <si>
    <t>3291-1</t>
  </si>
  <si>
    <t xml:space="preserve">        OTROS ARRENDAMIENTOS(G.Corriente)</t>
  </si>
  <si>
    <t>3291-2</t>
  </si>
  <si>
    <t xml:space="preserve">        OTROS ARRENDAMIENTOS(G.Capital)</t>
  </si>
  <si>
    <t xml:space="preserve">    SERVICIOS PROFESIONALES, CIENTÍFICOS, TÉCNICOS Y OTROS SERVICIOS</t>
  </si>
  <si>
    <t xml:space="preserve">    Servicios legales, de contabilidad, auditoría y relacionados</t>
  </si>
  <si>
    <t xml:space="preserve">        OTRAS ASESORÍAS PARA LA OPERACIÓN DE PROGRAMAS.</t>
  </si>
  <si>
    <t>3315-1</t>
  </si>
  <si>
    <t xml:space="preserve">        OTRAS ASESORÍAS PARA LA OPERACIÓN DE PROGRAMAS.(G.Corriente)</t>
  </si>
  <si>
    <t>3315-2</t>
  </si>
  <si>
    <t xml:space="preserve">        OTRAS ASESORÍAS PARA LA OPERACIÓN DE PROGRAMAS.(G.Capital)</t>
  </si>
  <si>
    <t xml:space="preserve">    Servicios de diseño, arquitectura, ingeniería y actividades relacionadas</t>
  </si>
  <si>
    <t xml:space="preserve">        SERVICIOS ESTADÍSTICOS Y GEOGRÁFICOS.</t>
  </si>
  <si>
    <t>3321-1</t>
  </si>
  <si>
    <t xml:space="preserve">        SERVICIOS ESTADÍSTICOS Y GEOGRÁFICOS.(G.Corriente)</t>
  </si>
  <si>
    <t>3321-2</t>
  </si>
  <si>
    <t xml:space="preserve">        SERVICIOS ESTADÍSTICOS Y GEOGRÁFICOS.(G.Capital)</t>
  </si>
  <si>
    <t xml:space="preserve">    Servicios de consultoría administrativa, procesos, técnica y en tecnologías de la información</t>
  </si>
  <si>
    <t xml:space="preserve">        SERVICIOS DE INFORMÁTICA.</t>
  </si>
  <si>
    <t>3331-1</t>
  </si>
  <si>
    <t xml:space="preserve">        SERVICIOS DE INFORMÁTICA.(G.Corriente)</t>
  </si>
  <si>
    <t>3331-2</t>
  </si>
  <si>
    <t xml:space="preserve">        SERVICIOS DE INFORMÁTICA.(G.Capital)</t>
  </si>
  <si>
    <t xml:space="preserve">    Servicios de capacitación</t>
  </si>
  <si>
    <t xml:space="preserve">        SERVICIOS PARA CAPACITACIÓN A SERVIDORES PÚBLICOS.</t>
  </si>
  <si>
    <t>3341-1</t>
  </si>
  <si>
    <t xml:space="preserve">        SERVICIOS PARA CAPACITACIÓN A SERVIDORES PÚBLICOS.(G.Corriente)</t>
  </si>
  <si>
    <t>3341-2</t>
  </si>
  <si>
    <t xml:space="preserve">        SERVICIOS PARA CAPACITACIÓN A SERVIDORES PÚBLICOS.(G.Capital)</t>
  </si>
  <si>
    <t xml:space="preserve">    Servicios de investigación científica y desarrollo</t>
  </si>
  <si>
    <t xml:space="preserve">        ESTUDIOS E INVESTIGACIONES.</t>
  </si>
  <si>
    <t>3351-1</t>
  </si>
  <si>
    <t xml:space="preserve">        ESTUDIOS E INVESTIGACIONES.(G.Corriente)</t>
  </si>
  <si>
    <t>3351-2</t>
  </si>
  <si>
    <t xml:space="preserve">        ESTUDIOS E INVESTIGACIONES.(G.Capital)</t>
  </si>
  <si>
    <t xml:space="preserve">    Servicios de apoyo administrativo, fotocopiado e impresión</t>
  </si>
  <si>
    <t xml:space="preserve">        SERVICIOS DE APOYO ADMINISTRATIVO, TRADUCCIÓN, FOTOCOPIADO E IMPRESIÓN</t>
  </si>
  <si>
    <t>3361-1</t>
  </si>
  <si>
    <t xml:space="preserve">        SERVICIOS DE APOYO ADMINISTRATIVO, TRADUCCIÓN, FOTOCOPIADO E IMPRESIÓN(G.Corriente)</t>
  </si>
  <si>
    <t>3361-2</t>
  </si>
  <si>
    <t xml:space="preserve">        SERVICIOS DE APOYO ADMINISTRATIVO, TRADUCCIÓN, FOTOCOPIADO E IMPRESIÓN(G.Capital)</t>
  </si>
  <si>
    <t xml:space="preserve">    Servicios de vigilancia</t>
  </si>
  <si>
    <t xml:space="preserve">        SERVICIOS DE VIGILANCIA.</t>
  </si>
  <si>
    <t>3381-1</t>
  </si>
  <si>
    <t xml:space="preserve">        SERVICIOS DE VIGILANCIA.(G.Corriente)</t>
  </si>
  <si>
    <t>3381-2</t>
  </si>
  <si>
    <t xml:space="preserve">        SERVICIOS DE VIGILANCIA.(G.Capital)</t>
  </si>
  <si>
    <t xml:space="preserve">    Servicios profesionales, científicos y técnicos integrales</t>
  </si>
  <si>
    <t xml:space="preserve">        SERVICIOS PROFESIONALES, CIENTÍFICOS Y TÉCNICOS INTEGRALES</t>
  </si>
  <si>
    <t>3391-1</t>
  </si>
  <si>
    <t xml:space="preserve">        SERVICIOS PROFESIONALES, CIENTÍFICOS Y TÉCNICOS INTEGRALES(G.Corriente)</t>
  </si>
  <si>
    <t>3391-2</t>
  </si>
  <si>
    <t xml:space="preserve">        SERVICIOS PROFESIONALES, CIENTÍFICOS Y TÉCNICOS INTEGRALES(G.Capital)</t>
  </si>
  <si>
    <t xml:space="preserve">        SERVICIOS RELACIONADOS CON CERTIFICACIÓN DE PROCESOS.</t>
  </si>
  <si>
    <t>3392-1</t>
  </si>
  <si>
    <t xml:space="preserve">        SERVICIOS RELACIONADOS CON CERTIFICACIÓN DE PROCESOS.(G.Corriente)</t>
  </si>
  <si>
    <t>3392-2</t>
  </si>
  <si>
    <t xml:space="preserve">        SERVICIOS RELACIONADOS CON CERTIFICACIÓN DE PROCESOS.(G.Capital)</t>
  </si>
  <si>
    <t xml:space="preserve">    Fletes y maniobras</t>
  </si>
  <si>
    <t xml:space="preserve">        FLETES Y MANIOBRAS.</t>
  </si>
  <si>
    <t>3471-1</t>
  </si>
  <si>
    <t xml:space="preserve">        FLETES Y MANIOBRAS.(G.Corriente)</t>
  </si>
  <si>
    <t>3471-2</t>
  </si>
  <si>
    <t xml:space="preserve">        FLETES Y MANIOBRAS.(G.Capital)</t>
  </si>
  <si>
    <t xml:space="preserve">    SERVICIOS DE INSTALACIÓN, REPARACIÓN, MANTENIMIENTO Y CONSERVACIÓN</t>
  </si>
  <si>
    <t xml:space="preserve">    Conservación y mantenimiento menor de inmuebles</t>
  </si>
  <si>
    <t xml:space="preserve">        MANTENIMIENTO Y CONSERVACIÓN DE INMUEBLES.</t>
  </si>
  <si>
    <t>3511-1</t>
  </si>
  <si>
    <t xml:space="preserve">        MANTENIMIENTO Y CONSERVACIÓN DE INMUEBLES.(G.Corriente)</t>
  </si>
  <si>
    <t>3511-2</t>
  </si>
  <si>
    <t xml:space="preserve">        MANTENIMIENTO Y CONSERVACIÓN DE INMUEBLES.(G.Capital)</t>
  </si>
  <si>
    <t xml:space="preserve">        MANTENIMIENTO Y CONSERVACIÓN DE PLANTAS E INSTALACIONES PRODUCTIVAS.</t>
  </si>
  <si>
    <t>3512-1</t>
  </si>
  <si>
    <t xml:space="preserve">        MANTENIMIENTO Y CONSERVACIÓN DE PLANTAS E INSTALACIONES PRODUCTIVAS.(G.Corriente)</t>
  </si>
  <si>
    <t>3512-2</t>
  </si>
  <si>
    <t xml:space="preserve">        MANTENIMIENTO Y CONSERVACIÓN DE PLANTAS E INSTALACIONES PRODUCTIVAS.(G.Capital)</t>
  </si>
  <si>
    <t xml:space="preserve">    Instalación, reparación y mantenimiento de equipo de cómputo y tecnologías de la información</t>
  </si>
  <si>
    <t xml:space="preserve">        MANTENIMIENTO Y CONSERVACIÓN DE BIENES INFORMÁTICOS</t>
  </si>
  <si>
    <t>3531-1</t>
  </si>
  <si>
    <t>3531-2</t>
  </si>
  <si>
    <t xml:space="preserve">    Reparación y mantenimiento de equipo de transporte</t>
  </si>
  <si>
    <t xml:space="preserve">        MANTENIMIENTO Y CONSERVACIÓN DE VEHÍCULOS TERRESTRES, AÉREOS, MARÍTIMOS, LACUSTRES Y FLUVIALES.</t>
  </si>
  <si>
    <t>3551-1</t>
  </si>
  <si>
    <t xml:space="preserve">        MANTENIMIENTO Y CONSERVACIÓN DE VEHÍCULOS TERRESTRES, AÉREOS, MARÍTIMOS, LACUSTRES Y FLUVIALES.(G.Corriente)</t>
  </si>
  <si>
    <t>3551-2</t>
  </si>
  <si>
    <t xml:space="preserve">        MANTENIMIENTO Y CONSERVACIÓN DE VEHÍCULOS TERRESTRES, AÉREOS, MARÍTIMOS, LACUSTRES Y FLUVIALES.(G.Capital)</t>
  </si>
  <si>
    <t xml:space="preserve">    Reparación y mantenimiento de equipo de defensa y seguridad</t>
  </si>
  <si>
    <t xml:space="preserve">        REPARACIÓN Y MANTENIMIENTO DE EQUIPO DE DEFENSA Y SEGURIDAD</t>
  </si>
  <si>
    <t>3561-1</t>
  </si>
  <si>
    <t xml:space="preserve">        REPARACIÓN Y MANTENIMIENTO DE EQUIPO DE DEFENSA Y SEGURIDAD(G.Corriente)</t>
  </si>
  <si>
    <t>3561-2</t>
  </si>
  <si>
    <t xml:space="preserve">        REPARACIÓN Y MANTENIMIENTO DE EQUIPO DE DEFENSA Y SEGURIDAD(G.Capital)</t>
  </si>
  <si>
    <t xml:space="preserve">    Instalación, reparación y mantenimiento de maquinaria, otros equipos y herramienta</t>
  </si>
  <si>
    <t xml:space="preserve">        MANTENIMIENTO Y CONSERVACIÓN DE MAQUINARIA Y EQUIPO.</t>
  </si>
  <si>
    <t>3571-1</t>
  </si>
  <si>
    <t xml:space="preserve">        MANTENIMIENTO Y CONSERVACIÓN DE MAQUINARIA Y EQUIPO.(G.Corriente)</t>
  </si>
  <si>
    <t>3571-2</t>
  </si>
  <si>
    <t xml:space="preserve">        MANTENIMIENTO Y CONSERVACIÓN DE MAQUINARIA Y EQUIPO.(G.Capital)</t>
  </si>
  <si>
    <t xml:space="preserve">    Servicios de jardinería y fumigación</t>
  </si>
  <si>
    <t xml:space="preserve">        SERVICIOS DE JARDINERÍA Y FUMIGACIÓN</t>
  </si>
  <si>
    <t>3591-1</t>
  </si>
  <si>
    <t xml:space="preserve">        SERVICIOS DE JARDINERÍA Y FUMIGACIÓN(G.Corriente)</t>
  </si>
  <si>
    <t>3591-2</t>
  </si>
  <si>
    <t xml:space="preserve">        SERVICIOS DE JARDINERÍA Y FUMIGACIÓN(G.Capital)</t>
  </si>
  <si>
    <t xml:space="preserve">    SERVICIOS DE COMUNICACIÓN SOCIAL Y PUBLICIDAD</t>
  </si>
  <si>
    <t xml:space="preserve">        INFORMACIÓN EN MEDIOS MASIVOS DERIVADOS DE LA OPERACIÓN Y ADMINISTRACIÓN DE LAS DEPENDENCIAS Y ENTIDADES</t>
  </si>
  <si>
    <t>3611-1</t>
  </si>
  <si>
    <t xml:space="preserve">        IMPRESIÓN Y ELABORACIÓN DE MATERIAL INFORMATIVO DEREIVADO DE LA OPERACIÓN Y ADMINISTRACIÓN DE LAS DEPENDENCIAS.</t>
  </si>
  <si>
    <t>3622-1</t>
  </si>
  <si>
    <t xml:space="preserve">    SERVICIOS DE TRASLADO Y VIÁTICOS</t>
  </si>
  <si>
    <t xml:space="preserve">        PASAJES AÉREOS NACIONALES</t>
  </si>
  <si>
    <t>3711-1</t>
  </si>
  <si>
    <t xml:space="preserve">        PASAJES AÉREOS NACIONALES(G. Corriente)</t>
  </si>
  <si>
    <t xml:space="preserve">        PASAJES AÉREOS INTERNACIONALES</t>
  </si>
  <si>
    <t>3712-1</t>
  </si>
  <si>
    <t xml:space="preserve">        PASAJES AÉREOS INTERNACIONALES(G. Corriente)</t>
  </si>
  <si>
    <t xml:space="preserve">    Pasajes terrestres</t>
  </si>
  <si>
    <t xml:space="preserve">        PASAJES TERRESTRES ESTATALES.</t>
  </si>
  <si>
    <t>3721-1</t>
  </si>
  <si>
    <t xml:space="preserve">        PASAJES TERRESTRES ESTATALES.(G.Corriente)</t>
  </si>
  <si>
    <t>3721-2</t>
  </si>
  <si>
    <t xml:space="preserve">        PASAJES TERRESTRES ESTATALES.(G.Capital)</t>
  </si>
  <si>
    <t xml:space="preserve">        PASAJES TERRESTRES NACIONALES</t>
  </si>
  <si>
    <t>3722-1</t>
  </si>
  <si>
    <t xml:space="preserve">        PASAJES TERRESTRES NACIONALES(G.Corriente)</t>
  </si>
  <si>
    <t>3722-2</t>
  </si>
  <si>
    <t xml:space="preserve">        PASAJES TERRESTRES NACIONALES(G.Capital)</t>
  </si>
  <si>
    <t xml:space="preserve">        PASAJES TERRESTRES INTERNACIONALES</t>
  </si>
  <si>
    <t>3723-1</t>
  </si>
  <si>
    <t xml:space="preserve">        PASAJES TERRESTRES INTERNACIONALES(G.Corriente)</t>
  </si>
  <si>
    <t>3723-2</t>
  </si>
  <si>
    <t xml:space="preserve">        PASAJES TERRESTRES INTERNACIONALES(G.Capital)</t>
  </si>
  <si>
    <t xml:space="preserve">    Autotransporte</t>
  </si>
  <si>
    <t xml:space="preserve">        TRASLADO DE PERSONAS.</t>
  </si>
  <si>
    <t>3741-1</t>
  </si>
  <si>
    <t xml:space="preserve">        TRASLADO DE PERSONAS.(G.Corriente)</t>
  </si>
  <si>
    <t>3741-2</t>
  </si>
  <si>
    <t xml:space="preserve">        TRASLADO DE PERSONAS.(G.Capital)</t>
  </si>
  <si>
    <t xml:space="preserve">    Viáticos en el país</t>
  </si>
  <si>
    <t xml:space="preserve">        VIÁTICOS ESTATALES</t>
  </si>
  <si>
    <t>3751-1</t>
  </si>
  <si>
    <t xml:space="preserve">        VIÁTICOS ESTATALES(G.Corriente)</t>
  </si>
  <si>
    <t>3751-2</t>
  </si>
  <si>
    <t xml:space="preserve">        VIÁTICOS ESTATALES(G.Capital)</t>
  </si>
  <si>
    <t xml:space="preserve">        VIÁTICOS NACIONALES</t>
  </si>
  <si>
    <t>3752-1</t>
  </si>
  <si>
    <t xml:space="preserve">        VIÁTICOS NACIONALES(G.Corriente)</t>
  </si>
  <si>
    <t>3752-2</t>
  </si>
  <si>
    <t xml:space="preserve">        VIÁTICOS NACIONALES(G.Capital)</t>
  </si>
  <si>
    <t xml:space="preserve">    Viáticos en el extranjero</t>
  </si>
  <si>
    <t xml:space="preserve">        VIÁTICOS INTERNACIONALES</t>
  </si>
  <si>
    <t>3761-1</t>
  </si>
  <si>
    <t xml:space="preserve">        VIÁTICOS INTERNACIONALES(G.Corriente)</t>
  </si>
  <si>
    <t>3761-2</t>
  </si>
  <si>
    <t xml:space="preserve">        VIÁTICOS INTERNACIONALES(G.Capital)</t>
  </si>
  <si>
    <t xml:space="preserve">    SERVICIOS OFICIALES</t>
  </si>
  <si>
    <t xml:space="preserve">    Gastos de ceremonial</t>
  </si>
  <si>
    <t>3814-1</t>
  </si>
  <si>
    <t xml:space="preserve">        GASTOS DE CEREMONIAL DE LOS TITULARES DE LAS DEPENDENCIAS Y ENTIDADES.(G.Corriente)</t>
  </si>
  <si>
    <t>3814-2</t>
  </si>
  <si>
    <t xml:space="preserve">        GASTOS DE CEREMONIAL DE LOS TITULARES DE LAS DEPENDENCIAS Y ENTIDADES.(G.Capital)</t>
  </si>
  <si>
    <t xml:space="preserve">    Gastos de orden social y cultural</t>
  </si>
  <si>
    <t xml:space="preserve">        GASTOS DE ORDEN SOCIAL.</t>
  </si>
  <si>
    <t>3821-1</t>
  </si>
  <si>
    <t xml:space="preserve">        GASTOS DE ORDEN SOCIAL.(G.Corriente)</t>
  </si>
  <si>
    <t>3821-2</t>
  </si>
  <si>
    <t xml:space="preserve">        GASTOS DE ORDEN SOCIAL.(G.Capital)</t>
  </si>
  <si>
    <t xml:space="preserve">        SERVICIOS ASISTENCIALES.</t>
  </si>
  <si>
    <t>3822-1</t>
  </si>
  <si>
    <t xml:space="preserve">        SERVICIOS ASISTENCIALES.(G.Corriente)</t>
  </si>
  <si>
    <t>3822-2</t>
  </si>
  <si>
    <t xml:space="preserve">        SERVICIOS ASISTENCIALES.(G.Capital)</t>
  </si>
  <si>
    <t xml:space="preserve">    Congresos y convenciones</t>
  </si>
  <si>
    <t xml:space="preserve">        CONGRESOS Y CONVENCIONES.</t>
  </si>
  <si>
    <t>3831-1</t>
  </si>
  <si>
    <t xml:space="preserve">        CONGRESOS Y CONVENCIONES.(G.Corriente)</t>
  </si>
  <si>
    <t>3831-2</t>
  </si>
  <si>
    <t xml:space="preserve">        CONGRESOS Y CONVENCIONES.(G.Capital)</t>
  </si>
  <si>
    <t xml:space="preserve">    Exposiciones</t>
  </si>
  <si>
    <t xml:space="preserve">        EXPOSICIONES.</t>
  </si>
  <si>
    <t>3841-1</t>
  </si>
  <si>
    <t xml:space="preserve">        EXPOSICIONES.(G.Corriente)</t>
  </si>
  <si>
    <t>3841-2</t>
  </si>
  <si>
    <t xml:space="preserve">        EXPOSICIONES.(G.Capital)</t>
  </si>
  <si>
    <t xml:space="preserve">    Gastos de representación</t>
  </si>
  <si>
    <t xml:space="preserve">        GASTOS DE REPRESENTACIÓN.</t>
  </si>
  <si>
    <t>3853-1</t>
  </si>
  <si>
    <t xml:space="preserve">        GASTOS DE REPRESENTACIÓN.(G.Corriente)</t>
  </si>
  <si>
    <t>3853-2</t>
  </si>
  <si>
    <t xml:space="preserve">        GASTOS DE REPRESENTACIÓN.(G.Capital)</t>
  </si>
  <si>
    <t xml:space="preserve">    OTROS SERVICIOS GENERALES</t>
  </si>
  <si>
    <t xml:space="preserve">    Servicios funerarios y de cementerios</t>
  </si>
  <si>
    <t xml:space="preserve">        SERVICIOS FUNERARIOS Y DE CEMENTERIOS</t>
  </si>
  <si>
    <t>3911-1</t>
  </si>
  <si>
    <t xml:space="preserve">        SERVICIOS FUNERARIOS Y DE CEMENTERIOS(G.Corriente)</t>
  </si>
  <si>
    <t>3911-2</t>
  </si>
  <si>
    <t xml:space="preserve">        SERVICIOS FUNERARIOS Y DE CEMENTERIOS(G.Capital)</t>
  </si>
  <si>
    <t xml:space="preserve">    Impuestos y derechos</t>
  </si>
  <si>
    <t xml:space="preserve">        IMPUESTOS Y DERECHOS</t>
  </si>
  <si>
    <t>3921-1</t>
  </si>
  <si>
    <t xml:space="preserve">    AYUDAS SOCIALES</t>
  </si>
  <si>
    <t xml:space="preserve">    Ayudas sociales a personas.</t>
  </si>
  <si>
    <t xml:space="preserve">        AYUDAS SOCIALES</t>
  </si>
  <si>
    <t>4411-1</t>
  </si>
  <si>
    <t xml:space="preserve">        AYUDAS PARA PAGOS DE DEFUNCIÓN</t>
  </si>
  <si>
    <t>4412-1</t>
  </si>
  <si>
    <t xml:space="preserve">    Becas y otras ayudas para programas de capacitación</t>
  </si>
  <si>
    <t xml:space="preserve">        AYUDAS PARA CAPACITACIÓN Y BECAS</t>
  </si>
  <si>
    <t>4421-1</t>
  </si>
  <si>
    <t xml:space="preserve">    Ayudas sociales a instituciones de enseñanza</t>
  </si>
  <si>
    <t xml:space="preserve">        AYUDAS SOCIALES A INSTITUCIONES DE ENSEÑANZA</t>
  </si>
  <si>
    <t>4431-1</t>
  </si>
  <si>
    <t xml:space="preserve">    Ayudas sociales a instituciones sin fines de lucro</t>
  </si>
  <si>
    <t xml:space="preserve">        APOYO A INSTITUCIONES DIVERSAS</t>
  </si>
  <si>
    <t>4451-1</t>
  </si>
  <si>
    <t xml:space="preserve">    Ayudas por desastres naturales y otros siniestros</t>
  </si>
  <si>
    <t xml:space="preserve">        AYUDA POR DESASTRES NATURALES Y OTROS SINIESTROS</t>
  </si>
  <si>
    <t>4481-1</t>
  </si>
  <si>
    <t xml:space="preserve">    BIENES MUEBLES, INMUEBLES E INTANGIBLES</t>
  </si>
  <si>
    <t xml:space="preserve">    MOBILIARIO Y EQUIPO DE ADMINISTRACIÓN</t>
  </si>
  <si>
    <t xml:space="preserve">    Muebles de oficina y estantería</t>
  </si>
  <si>
    <t xml:space="preserve">        MOBILIARIO</t>
  </si>
  <si>
    <t>5111-2</t>
  </si>
  <si>
    <t xml:space="preserve">        EQUIPO DE ADMINISTRACIÓN</t>
  </si>
  <si>
    <t>5112-2</t>
  </si>
  <si>
    <t xml:space="preserve">    Muebles, excepto de oficina y estantería</t>
  </si>
  <si>
    <t xml:space="preserve">       MUEBLES, EXCEPTO DE OFICINA Y ESTANTERIA</t>
  </si>
  <si>
    <t>5121-2</t>
  </si>
  <si>
    <t xml:space="preserve">    Bienes artísticos, culturales y científicos</t>
  </si>
  <si>
    <t xml:space="preserve">       BIENES ARTÍSTICOS Y CULTUALES</t>
  </si>
  <si>
    <t>5131-2</t>
  </si>
  <si>
    <t xml:space="preserve">    Equipo de cómputo y tecnologías de la información</t>
  </si>
  <si>
    <t xml:space="preserve">        BIENES INFORMÁTICOS</t>
  </si>
  <si>
    <t>5151-2</t>
  </si>
  <si>
    <t xml:space="preserve">    MOBILIARIO Y EQUIPO EDUCACIONAL Y RECREATIVO</t>
  </si>
  <si>
    <t xml:space="preserve">    Equipos y aparatos audiovisuales</t>
  </si>
  <si>
    <t xml:space="preserve">        EQUIPO EDUCACIONAL Y CREATIVO</t>
  </si>
  <si>
    <t>5211-2</t>
  </si>
  <si>
    <t xml:space="preserve">    Cámaras fotográficas y de video</t>
  </si>
  <si>
    <t xml:space="preserve">        CÁMARAS FOTOGRÁFICAS Y DE VIDEO</t>
  </si>
  <si>
    <t>5231-2</t>
  </si>
  <si>
    <t xml:space="preserve">    VEHICULOS Y EQUIPO DE TRANSPORTE</t>
  </si>
  <si>
    <t xml:space="preserve">    Vehiculos y equipo terrestre</t>
  </si>
  <si>
    <t xml:space="preserve">        VEHICULOS Y EQUIPO TERRESTRE</t>
  </si>
  <si>
    <t>5411-2</t>
  </si>
  <si>
    <t xml:space="preserve">        VEHICULOS Y EQUIPO TERRESTRES, AÉREOS, MARÍTIMOS, LACUSTRES Y FLUVIALES</t>
  </si>
  <si>
    <t xml:space="preserve">    Otros equipos de transporte</t>
  </si>
  <si>
    <t xml:space="preserve">        OTROS EQUIPOS DE TRANSPORTE</t>
  </si>
  <si>
    <t>5491-2</t>
  </si>
  <si>
    <t xml:space="preserve">    MAQUINARIA, OTROS EQUIPOS Y HERRAMIENTAS</t>
  </si>
  <si>
    <t xml:space="preserve">    Equipo de comunicación y telecomunicación</t>
  </si>
  <si>
    <t xml:space="preserve">       EQUIPOS Y APARATOS DE COMUNICACIONES Y TELECOMUNICACIONES</t>
  </si>
  <si>
    <t>5651-2</t>
  </si>
  <si>
    <t xml:space="preserve">    Herramientas y máquinas herramienta</t>
  </si>
  <si>
    <t xml:space="preserve">       HERRAMIENTAS Y MÁQUINAS-HERRAMIENTA</t>
  </si>
  <si>
    <t>5671-2</t>
  </si>
  <si>
    <t xml:space="preserve">    Otros Equipos</t>
  </si>
  <si>
    <t xml:space="preserve">       OTROS EQUIPOS</t>
  </si>
  <si>
    <t xml:space="preserve">    OBRA PÚBLICA EN BIENES DE DOMINIO PÚBLICO</t>
  </si>
  <si>
    <t xml:space="preserve">    Edificación habitacional</t>
  </si>
  <si>
    <t xml:space="preserve">        EDIFICACIÓN HABITACIONAL</t>
  </si>
  <si>
    <t>6111-2</t>
  </si>
  <si>
    <t xml:space="preserve">        EDIFICACIÓN HABITACIONAL(G.Capital)</t>
  </si>
  <si>
    <t xml:space="preserve">    Edificación no habitacional</t>
  </si>
  <si>
    <t xml:space="preserve">        EDIFICACIÓN NO HABITACIONAL</t>
  </si>
  <si>
    <t>6121-2</t>
  </si>
  <si>
    <t xml:space="preserve">        EDIFICACIÓN NO HABITACIONAL(G.Capital)</t>
  </si>
  <si>
    <t xml:space="preserve">        CONCENTRADORA RAMO 33</t>
  </si>
  <si>
    <t>6122-2</t>
  </si>
  <si>
    <t xml:space="preserve">        CONCENTRADORA RAMO 33(G.Capital)</t>
  </si>
  <si>
    <t xml:space="preserve">        CONCENTRADORA OTROS PROGRAMAS Y RAMO 20</t>
  </si>
  <si>
    <t>6123-2</t>
  </si>
  <si>
    <t xml:space="preserve">        CONCENTRADORA OTROS PROGRAMAS Y RAMO 20(G.Capital)</t>
  </si>
  <si>
    <t xml:space="preserve">    Construcción de obras para el abastecimiento de agua, petróleo, gas, electricidad y telecomunicaciones</t>
  </si>
  <si>
    <t xml:space="preserve">        CONSTRUCCIÓN DE OBRAS PARA EL ABASTECIMIENTO DE AGUA, PETRÓLEO, GAS, ELECTRICIDAD Y T</t>
  </si>
  <si>
    <t>6131-2</t>
  </si>
  <si>
    <t xml:space="preserve">        CONSTRUCCIÓN DE OBRAS PARA EL ABASTECIMIENTO DE AGUA, PETRÓLEO, GAS, ELECTRICIDAD Y T(G.Capital)</t>
  </si>
  <si>
    <t xml:space="preserve">    División de terrenos y construcción de obras de urbanización</t>
  </si>
  <si>
    <t xml:space="preserve">        DIVISIÓN DE TERRENOS Y CONSTRUCCIÓN DE OBRAS DE URBANIZACIÓN</t>
  </si>
  <si>
    <t>6141-2</t>
  </si>
  <si>
    <t xml:space="preserve">        DIVISIÓN DE TERRENOS Y CONSTRUCCIÓN DE OBRAS DE URBANIZACIÓN(G.Capital)</t>
  </si>
  <si>
    <t xml:space="preserve">    Construcción de vías de comunicación</t>
  </si>
  <si>
    <t xml:space="preserve">        CONSTRUCCIÓN DE VÍAS DE COMUNICACIÓN</t>
  </si>
  <si>
    <t>6151-2</t>
  </si>
  <si>
    <t xml:space="preserve">        CONSTRUCCIÓN DE VÍAS DE COMUNICACIÓN(G.Capital)</t>
  </si>
  <si>
    <t xml:space="preserve">    Otras construcciones de ingeniería civil u obra pesada</t>
  </si>
  <si>
    <t xml:space="preserve">        OTRAS CONSTRUCCIONES DE INGENIERÍA CIVIL U OBRA PESADA</t>
  </si>
  <si>
    <t>6161-2</t>
  </si>
  <si>
    <t xml:space="preserve">        OTRAS CONSTRUCCIONES DE INGENIERÍA CIVIL U OBRA PESADA(G.Capital)</t>
  </si>
  <si>
    <t xml:space="preserve">    Instalaciones y equipamiento en construcciones</t>
  </si>
  <si>
    <t xml:space="preserve">        INSTALACIONES Y EQUIPAMIENTO EN CONSTRUCCIONES</t>
  </si>
  <si>
    <t>6171-2</t>
  </si>
  <si>
    <t xml:space="preserve">        INSTALACIONES Y EQUIPAMIENTO EN CONSTRUCCIONES(G.Capital)</t>
  </si>
  <si>
    <t xml:space="preserve">    Trabajos de acabados en edificaciones y otros trabajos especializados</t>
  </si>
  <si>
    <t xml:space="preserve">        TRABAJOS DE ACABADOS EN EDIFICACIONES Y OTROS TRABAJOS ESPECIALIZADOS</t>
  </si>
  <si>
    <t>6191-2</t>
  </si>
  <si>
    <t xml:space="preserve">        TRABAJOS DE ACABADOS EN EDIFICACIONES Y OTROS TRABAJOS ESPECIALIZADOS(G.Capital)</t>
  </si>
  <si>
    <t xml:space="preserve">    OBRA PÚBLICA EN BIENES PROPIOS</t>
  </si>
  <si>
    <t>6211-2</t>
  </si>
  <si>
    <t>6221-2</t>
  </si>
  <si>
    <t>6231-2</t>
  </si>
  <si>
    <t>6241-2</t>
  </si>
  <si>
    <t>6251-2</t>
  </si>
  <si>
    <t>6261-2</t>
  </si>
  <si>
    <t>6271-2</t>
  </si>
  <si>
    <t>6291-2</t>
  </si>
  <si>
    <t xml:space="preserve">    PROYECTOS PRODUCTIVOS Y ACCIONES DE FOMENTO</t>
  </si>
  <si>
    <t xml:space="preserve">    Estudios, formulación y evaluación de proyectos productivos no incluidos en conceptos anteriores de este capítulo</t>
  </si>
  <si>
    <t xml:space="preserve">        ESTUDIOS, FORMULACIÓN Y EVALUACIÓN DE PROYECTOS PRODUCTIVOS NO INCLUIDOS EN CONCEPTOS</t>
  </si>
  <si>
    <t>6311-2</t>
  </si>
  <si>
    <t xml:space="preserve">        ESTUDIOS, FORMULACIÓN Y EVALUACIÓN DE PROYECTOS PRODUCTIVOS NO INCLUIDOS EN CONCEPTOS(G.Capital)</t>
  </si>
  <si>
    <t xml:space="preserve">    Ejecución de proyectos productivos no incluidos en conceptos anteriores de este capítulo</t>
  </si>
  <si>
    <t xml:space="preserve">         EJECUCIÓN DE PROYECTOS PRODUCTIVOS NO INCLUIDOS EN CONCEPTOS ANTERIORES DE ESTE CAPÍT</t>
  </si>
  <si>
    <t>6321-2</t>
  </si>
  <si>
    <t xml:space="preserve">         EJECUCIÓN DE PROYECTOS PRODUCTIVOS NO INCLUIDOS EN CONCEPTOS ANTERIORES DE ESTE CAPÍT(G.Capital)</t>
  </si>
  <si>
    <t xml:space="preserve">    DEUDA PÚBLICA</t>
  </si>
  <si>
    <t>UNIDAD ADMINISTRATIVA</t>
  </si>
  <si>
    <t>PROGRAMA</t>
  </si>
  <si>
    <t>SUBPROGRAMA</t>
  </si>
  <si>
    <t>PROYECTO</t>
  </si>
  <si>
    <t>FUNCIÓN</t>
  </si>
  <si>
    <t>FUENTE DE FINANCIAMIENTO</t>
  </si>
  <si>
    <t>OBJETO DE GASTO
TIPO DE GAST0</t>
  </si>
  <si>
    <t>CLAVE</t>
  </si>
  <si>
    <t>CLASIFICACIÓN PROGRAMÁTICA CONAC</t>
  </si>
  <si>
    <t>AMORTIZACION DE LA DEUDA PUBLICA</t>
  </si>
  <si>
    <t>AMORTIZACIÓN DE LA DEUDA INTERNA CON INSTITUCIONES DE CRÉDITO</t>
  </si>
  <si>
    <t>AMORTIZACIÓN DE LA DEUDA CON INSTITUCIONES DE CRÉDITO.</t>
  </si>
  <si>
    <t>INTERESES DE LA DEUDA PUBLICA</t>
  </si>
  <si>
    <t>INTERESES DE LA DEUDA INTERNA CON INSTITUCIONES DE CRÉDITO</t>
  </si>
  <si>
    <t>INTERESES DE LA DEUDA CON INSTITUCIONES DE CRÉDITO.</t>
  </si>
  <si>
    <t>COMISIONES DE LA DEUDA PUBLICA</t>
  </si>
  <si>
    <t>COMISIONES DE LA DEUDA PÚBLICA INTERNA</t>
  </si>
  <si>
    <t>GASTOS DE LA DEUDA PÚBLICA INTERNA</t>
  </si>
  <si>
    <t>GASTOS DE LA DEUDA.</t>
  </si>
  <si>
    <t>ADEUDOS DE EJERCICIOS FISCALES ANTERIORES (ADEFAS)</t>
  </si>
  <si>
    <t>ADEFAS</t>
  </si>
  <si>
    <t>9111 -3</t>
  </si>
  <si>
    <t>9211-3</t>
  </si>
  <si>
    <t>9311-3</t>
  </si>
  <si>
    <t>9411-3</t>
  </si>
  <si>
    <t>9911-3</t>
  </si>
  <si>
    <t>IMPORTE</t>
  </si>
  <si>
    <t>2211-1</t>
  </si>
  <si>
    <t>2211-2</t>
  </si>
  <si>
    <t xml:space="preserve">       PRODUCTOS ALIMENTICIOS PARA PERSONAS DERIVADO DE LA PRESTACIÓN DE SERVICIOS PÚBLICOS EN UNIDADES DE </t>
  </si>
  <si>
    <t>2611-1</t>
  </si>
  <si>
    <t>2611-2</t>
  </si>
  <si>
    <t>SERVICIOS DE TELECOMUNICACIONES Y SATÉLITES</t>
  </si>
  <si>
    <t>SERVICIO DE RADIOLOCALIZACIÓN.</t>
  </si>
  <si>
    <t>SERVICIOS DE CONDUCCIÓN DE SEÑALES ANALÓGICAS Y DIGITALES.</t>
  </si>
  <si>
    <t>SERVICIOS DE ACCESO DE INTERNET, REDES Y PROCESAMIENTO DE INFORMACIÓN</t>
  </si>
  <si>
    <t>SERVICIOS POSTALES Y TELEGRÁFICOS</t>
  </si>
  <si>
    <t>SERVICIO POSTAL.</t>
  </si>
  <si>
    <t>SERVICIO TELEGRÁFICO.</t>
  </si>
  <si>
    <t>SERVICIOS DE PROTECCIÓN Y SEGURIDAD</t>
  </si>
  <si>
    <t>SERVICIOS FINANCIEROS, BANCARIOS Y COMERCIALES</t>
  </si>
  <si>
    <t>SERVICIOS FINANCIEROS Y BANCARIOS</t>
  </si>
  <si>
    <t>SERVICIOS BANCARIOS Y FINANCIEROS.</t>
  </si>
  <si>
    <t>OTROS SERVICIOS FINANCIEROS.</t>
  </si>
  <si>
    <t>SERVICIOS DE COBRANZA, INVESTIGACIÓN CREDITICIA Y SIMILAR</t>
  </si>
  <si>
    <t>SERVICIOS DE RECAUDACIÓN, TRASLADO Y CUSTODIA DE VALORES</t>
  </si>
  <si>
    <t>GASTOS INHERENTES A LA RECAUDACIÓN.</t>
  </si>
  <si>
    <t>SEGURO DE BIENES PATRIMONIALES</t>
  </si>
  <si>
    <t>SEGUROS DE BIENES PATRIMONIALES.</t>
  </si>
  <si>
    <t>INSTALACIÓN, REPARACIÓN Y MANTENIMIENTO DE MOBILIARIO Y EQUIPO DE ADMINISTRACIÓN, EDUCACIONAL Y RECR</t>
  </si>
  <si>
    <t xml:space="preserve">MANTENIMIENTO Y CONSERVACIÓN DE MOBILIARIO Y EQUIPO DE ADMINISTRACIÓN. </t>
  </si>
  <si>
    <t>INSTALACIÓN, REPARACIÓN Y MANTENIMIENTO DE EQUIPO E INSTRUMENTAL MÉDICO Y DE LABORATORIO</t>
  </si>
  <si>
    <t>SERVICIOS DE LIMPIEZA Y MANEJO DE DESECHOS</t>
  </si>
  <si>
    <t>SERVICIOS DE LAVANDERÍA, LIMPIEZA, HIGIENE Y FUMIGACIÓN.</t>
  </si>
  <si>
    <t>SERVICIO DE CREACIÓN Y DIFUSIÓN DE CONTENIDO EXCLUSIVAMENTE A TRAVÉS DE INTERNET</t>
  </si>
  <si>
    <t>OTROS SERVICIOS DE INFORMACIÓN</t>
  </si>
  <si>
    <t>OTROS GASTOS DE PUBLICACIÓN  DIFUSIÓN E INFORMACIÓN.</t>
  </si>
  <si>
    <t>PASAJES MARÍTIMOS, LACUSTRES Y FLUVIALES</t>
  </si>
  <si>
    <t>PASAJES ESTATALES.</t>
  </si>
  <si>
    <t xml:space="preserve">PASAJES NACIONALES </t>
  </si>
  <si>
    <t xml:space="preserve">PASAJES INTERNACIONALES  </t>
  </si>
  <si>
    <t>GASTOS A COMPROBAR</t>
  </si>
  <si>
    <t>IMPUESTOS Y DERECHOS DE IMPORTACIÓN</t>
  </si>
  <si>
    <t>IMPUESTOS Y DERECHOS DE IMPORTACIÓN.</t>
  </si>
  <si>
    <t>SENTENCIAS Y RESOLUCIONES POR  AUTORIDAD COMPETENTE</t>
  </si>
  <si>
    <t xml:space="preserve">PAGO DE LIQUIDACIONES. </t>
  </si>
  <si>
    <t>PENAS, MULTAS, ACCESORIOS Y ACTUALIZACIONES</t>
  </si>
  <si>
    <t>PENAS  MULTAS  ACCESORIOS Y ACTUALIZACIONES.</t>
  </si>
  <si>
    <t>OTROS GASTOS POR RESPONSABILIDADES</t>
  </si>
  <si>
    <t>OTROS GASTOS POR RESPONSABILIDADES.</t>
  </si>
  <si>
    <t>TRANSFERENCIAS INTERNAS OTORGADAS A ENTIDADES PARAESTATALES EMPRESARIALES Y NO FINANCIERAS</t>
  </si>
  <si>
    <t>TRANSFERENCIAS INTERNAS OTORGADAS A ENTIDADES PARAESTATALES Y PARAMUNICIPALES EMPRESARIALES Y NO FINANCIERAS</t>
  </si>
  <si>
    <t>OTROS SUBSIDIOS</t>
  </si>
  <si>
    <t>DONATIVOS</t>
  </si>
  <si>
    <t>Donativos a instituciones sin fines de lucro</t>
  </si>
  <si>
    <t>OBJETOS DE VALOR</t>
  </si>
  <si>
    <t>ADJUDICACIONES, EXPROPIACIONES E INDEMNIZACIONES DE BIENES MUEBLES.</t>
  </si>
  <si>
    <t>APARATOS DEPORTIVOS</t>
  </si>
  <si>
    <t>OTRO MOBILIARIO Y EQUIPO EDUCACIONAL Y RECREATIVO</t>
  </si>
  <si>
    <t>EQUIPO E INSTRUMENTAL MEDICO Y DE LABORATORIO</t>
  </si>
  <si>
    <t>EQUIPO MÉDICO Y DE LABORATORIO</t>
  </si>
  <si>
    <t>EQUIPO MEDICO Y DE LABORATORIO</t>
  </si>
  <si>
    <t>INSTRUMENTAL MÉDICO Y DE LABORATORIO</t>
  </si>
  <si>
    <t>INSTRUMENTAL MEDICO Y DE LABORATORIO</t>
  </si>
  <si>
    <t>CARROCERÍAS Y REMOLQUES</t>
  </si>
  <si>
    <t>EQUIPO DE DEFENSA Y SEGURIDAD</t>
  </si>
  <si>
    <t xml:space="preserve">EQUIPO DE SEGURIDAD PUBLICA </t>
  </si>
  <si>
    <t>MAQUINARIA Y EQUIPO AGROPECUARIO</t>
  </si>
  <si>
    <t>MAQUINARIA Y EQUIPO INDUSTRIAL</t>
  </si>
  <si>
    <t>MAQUINARIA Y EQUIPO DE CONSTRUCCIÓN</t>
  </si>
  <si>
    <t xml:space="preserve">MAQUINARIA Y EQUIPO DE CONSTRUCCIÓN. </t>
  </si>
  <si>
    <t>SISTEMAS DE AIRE ACONDICIONADO, CALEFACCIÓN Y DE REFRIGERACIÓN INDUSTRIAL Y COMERCIAL</t>
  </si>
  <si>
    <t>EQUIPOS DE GENERACIÓN ELÉCTRICA, APARATOS Y ACCESORIOS ELÉCTRICOS</t>
  </si>
  <si>
    <t xml:space="preserve">MAQUINARIA Y EQUIPO ELÉCTRICO Y ELECTRÓNICO. </t>
  </si>
  <si>
    <t xml:space="preserve">REFACCIONES </t>
  </si>
  <si>
    <t>ARBOLES Y PLANTAS</t>
  </si>
  <si>
    <t>BIENES INMUEBLES</t>
  </si>
  <si>
    <t>TERRENOS</t>
  </si>
  <si>
    <t>TERRENOS.</t>
  </si>
  <si>
    <t>EDIFICIOS NO RESIDENCIALES</t>
  </si>
  <si>
    <t>EDIFICIOS Y LOCALES.</t>
  </si>
  <si>
    <t>OTROS BIENES INMUEBLES</t>
  </si>
  <si>
    <t xml:space="preserve">ADJUDICACIONES, EXPROPIACIONES </t>
  </si>
  <si>
    <t>ACTIVOS INTANGIBLES</t>
  </si>
  <si>
    <t>SOFTWARE</t>
  </si>
  <si>
    <t>DERECHOS</t>
  </si>
  <si>
    <t>DERECHOS DE EXTRACCIÓN DE AGUA.</t>
  </si>
  <si>
    <t>INVERSIÓN PÚBLICA</t>
  </si>
  <si>
    <t>3161-1</t>
  </si>
  <si>
    <t>3163-1</t>
  </si>
  <si>
    <t>3171-1</t>
  </si>
  <si>
    <t>3181-1</t>
  </si>
  <si>
    <t>3182-1</t>
  </si>
  <si>
    <t>3371-1</t>
  </si>
  <si>
    <t>3411-1</t>
  </si>
  <si>
    <t>3419-1</t>
  </si>
  <si>
    <t>3421-1</t>
  </si>
  <si>
    <t>3431-1</t>
  </si>
  <si>
    <t>3451-1</t>
  </si>
  <si>
    <t>3521-1</t>
  </si>
  <si>
    <t>3161-2</t>
  </si>
  <si>
    <t>3163-2</t>
  </si>
  <si>
    <t>3171-2</t>
  </si>
  <si>
    <t>3181-2</t>
  </si>
  <si>
    <t>3182-2</t>
  </si>
  <si>
    <t>3371-2</t>
  </si>
  <si>
    <t>3411-2</t>
  </si>
  <si>
    <t>3419-2</t>
  </si>
  <si>
    <t>3421-2</t>
  </si>
  <si>
    <t>3431-2</t>
  </si>
  <si>
    <t>3451-2</t>
  </si>
  <si>
    <t>3521-2</t>
  </si>
  <si>
    <t>3541-1</t>
  </si>
  <si>
    <t>3541-2</t>
  </si>
  <si>
    <t>3581-1</t>
  </si>
  <si>
    <t>3581-2</t>
  </si>
  <si>
    <t>3661-1</t>
  </si>
  <si>
    <t>3691-1</t>
  </si>
  <si>
    <t>PASAJES AÉREOS</t>
  </si>
  <si>
    <t>3731-1</t>
  </si>
  <si>
    <t>3732-1</t>
  </si>
  <si>
    <t>3733-1</t>
  </si>
  <si>
    <t>3815-1</t>
  </si>
  <si>
    <t>3931-1</t>
  </si>
  <si>
    <t>3942-1</t>
  </si>
  <si>
    <t>3951-1</t>
  </si>
  <si>
    <t>3951-2</t>
  </si>
  <si>
    <t>3961-1</t>
  </si>
  <si>
    <t>3961-2</t>
  </si>
  <si>
    <t>4161-1</t>
  </si>
  <si>
    <t>4391-1</t>
  </si>
  <si>
    <t>4811-1</t>
  </si>
  <si>
    <t>5141-2</t>
  </si>
  <si>
    <t>OTROS MOBILIARIOS Y EQUIPOS DE ADMINISTRACIÓN</t>
  </si>
  <si>
    <t>5192-2</t>
  </si>
  <si>
    <t>5221-2</t>
  </si>
  <si>
    <t>5291-2</t>
  </si>
  <si>
    <t>5311-2</t>
  </si>
  <si>
    <t>5321-2</t>
  </si>
  <si>
    <t>5421-2</t>
  </si>
  <si>
    <t>5511-2</t>
  </si>
  <si>
    <t>5611-2</t>
  </si>
  <si>
    <t>5621-2</t>
  </si>
  <si>
    <t>5631-2</t>
  </si>
  <si>
    <t>5641-2</t>
  </si>
  <si>
    <t>5661-2</t>
  </si>
  <si>
    <t>5672-2</t>
  </si>
  <si>
    <t>5781-2</t>
  </si>
  <si>
    <t>5811-2</t>
  </si>
  <si>
    <t>5831-2</t>
  </si>
  <si>
    <t>5891-2</t>
  </si>
  <si>
    <t>5892-2</t>
  </si>
  <si>
    <t>5911-2</t>
  </si>
  <si>
    <t>5942-2</t>
  </si>
  <si>
    <t>5691-2</t>
  </si>
  <si>
    <t>IMPORTE TOTAL</t>
  </si>
  <si>
    <t>TRANSFERENCIAS, ASIGNACIONES, SUBSIDIOS Y OTRAS AYUDAS</t>
  </si>
  <si>
    <t>4100</t>
  </si>
  <si>
    <t>TRANSFERENCIAS INTERNAS Y ASIGNACIONES AL SECTOR PÚBLICO</t>
  </si>
  <si>
    <t>4300</t>
  </si>
  <si>
    <t>SUBSIDIOS Y SUBVENCIONES</t>
  </si>
  <si>
    <t>5700</t>
  </si>
  <si>
    <t>ACTIVOS BIOLÓGICOS</t>
  </si>
  <si>
    <t>9400</t>
  </si>
  <si>
    <t>GASTOS DE LA DEUDA PÚBLICA</t>
  </si>
  <si>
    <t>TOTAL</t>
  </si>
  <si>
    <t>Presupuesto de Egresos para el Ejercicio Fiscal 2014</t>
  </si>
  <si>
    <t>Concentrado General por Objeto y tipo de Gasto</t>
  </si>
  <si>
    <t>AGUA POTABLE</t>
  </si>
  <si>
    <t>Concentrado General por Unidad Administrativa / Clasificación Programática y Funcional</t>
  </si>
  <si>
    <t>DESARROLLO SOCIAL</t>
  </si>
  <si>
    <t>GOBIERNO</t>
  </si>
  <si>
    <t>DESARROLLO ECONÓMICO</t>
  </si>
  <si>
    <t>OTRAS NO CLASIFICADAS EN FUNCIONES ANTERIORES</t>
  </si>
  <si>
    <t>TOTALES</t>
  </si>
  <si>
    <t>IMPORTES</t>
  </si>
  <si>
    <t>SUBTOTALES CLASIFICACIÓN FUNCIONAL (FUNCIÓN)</t>
  </si>
  <si>
    <t>E</t>
  </si>
  <si>
    <t>A00</t>
  </si>
  <si>
    <t xml:space="preserve">ADMINISTRACIÓN </t>
  </si>
  <si>
    <t xml:space="preserve">101
</t>
  </si>
  <si>
    <t xml:space="preserve">GASTOS ADMINISTRATIVOS
</t>
  </si>
  <si>
    <t>DESEMPEÑO DE FUNCIONES &gt; PRESTACIÓN DE SERVICIOS PÚBLICOS</t>
  </si>
  <si>
    <t>GASTOS ADMINISTRATIVOS</t>
  </si>
  <si>
    <t>VENTA DE BIENES Y SERVICIOS</t>
  </si>
  <si>
    <t xml:space="preserve">OTROS PROGRAMAS CONVENIDOS </t>
  </si>
  <si>
    <t>PRODDER - PROGRAMA DE DEVOLUCIÓN DE DERECHOS - CNA</t>
  </si>
  <si>
    <t>GASTO FEDERALIZADO</t>
  </si>
  <si>
    <t>I</t>
  </si>
  <si>
    <t xml:space="preserve">PRODDER - CONCENTRADORA </t>
  </si>
  <si>
    <t>DESARROLLO SOCIAL - PROTECCION AMBIENTAL - ADMINISTRACION DEL AGUA</t>
  </si>
  <si>
    <t>PRODER</t>
  </si>
  <si>
    <t>2300</t>
  </si>
  <si>
    <t xml:space="preserve">   MATERIAS PRIMAS Y MATERIALES DE PRODUCCION Y COMERCIALIZACION</t>
  </si>
  <si>
    <t>2370</t>
  </si>
  <si>
    <t>2330</t>
  </si>
  <si>
    <t>2331</t>
  </si>
  <si>
    <t>2331-1</t>
  </si>
  <si>
    <t>2331-2</t>
  </si>
  <si>
    <t xml:space="preserve">   Productos de papel, cartón e impresos adquiridos como materia prima</t>
  </si>
  <si>
    <t xml:space="preserve">        PRODUCTOS DE PAPEL, CARTÓN E IMPRESOS ADQUIRIDOS COMO MATERIA PRIMA</t>
  </si>
  <si>
    <t xml:space="preserve">        PRODUCTOS DE PAPEL, CARTÓN E IMPRESOS ADQUIRIDOS COMO MATERIA PRIMA (G.Corriente)</t>
  </si>
  <si>
    <t xml:space="preserve">         PRODUCTOS DE PAPEL, CARTÓN E IMPRESOS ADQUIRIDOS COMO MATERIA PRIMA  (G.Capital)</t>
  </si>
  <si>
    <t xml:space="preserve">    Productos de cuero, piel, plástico y hule adquiridos como materia prima</t>
  </si>
  <si>
    <t xml:space="preserve">        PRODUCTOS DE CUERO, PIEL, PLÁSTICO Y HULE ADQUIRIDOS COMO MATERIA PRIMA</t>
  </si>
  <si>
    <t xml:space="preserve">        PRODUCTOS DE CUERO, PIEL, PLÁSTICO Y HULE ADQUIRIDOS COMO MATERIA PRIMA (G.Corriente)</t>
  </si>
  <si>
    <t xml:space="preserve">        PRODUCTOS DE CUERO, PIEL, PLÁSTICO Y HULE ADQUIRIDOS COMO MATERIA PRIMA (G.Capital)</t>
  </si>
  <si>
    <t>2371</t>
  </si>
  <si>
    <t>2371-1</t>
  </si>
  <si>
    <t>2371-2</t>
  </si>
  <si>
    <t>PROTAR</t>
  </si>
  <si>
    <t>3923-1</t>
  </si>
  <si>
    <t>3924-1</t>
  </si>
  <si>
    <t xml:space="preserve">DERECHOS DE DESCARGAS </t>
  </si>
  <si>
    <t>Formatos del Proyecto del Presupuesto de Egresos Armonizado:</t>
  </si>
  <si>
    <t>Municipio de _____________ Zacatecas</t>
  </si>
  <si>
    <t>Clasificador por Objeto del Gasto</t>
  </si>
  <si>
    <t>Importe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</si>
  <si>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</si>
  <si>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</si>
  <si>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</si>
  <si>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</si>
  <si>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</si>
  <si>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</si>
  <si>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</si>
  <si>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</si>
  <si>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</si>
  <si>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</si>
  <si>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</si>
  <si>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</si>
  <si>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</si>
  <si>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</si>
  <si>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</si>
  <si>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</si>
  <si>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</si>
  <si>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</si>
  <si>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</si>
  <si>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</si>
  <si>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</si>
  <si>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</si>
  <si>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</si>
  <si>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</si>
  <si>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</si>
  <si>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</si>
  <si>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</si>
  <si>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</si>
  <si>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</si>
  <si>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</si>
  <si>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</si>
  <si>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</si>
  <si>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</si>
  <si>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</si>
  <si>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</si>
  <si>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</si>
  <si>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</si>
  <si>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</si>
  <si>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</si>
  <si>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</si>
  <si>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</si>
  <si>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</si>
  <si>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</si>
  <si>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</si>
  <si>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</si>
  <si>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</si>
  <si>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</si>
  <si>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</si>
  <si>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</si>
  <si>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</si>
  <si>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</si>
  <si>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</si>
  <si>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</si>
  <si>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</si>
  <si>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</si>
  <si>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</si>
  <si>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</si>
  <si>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</si>
  <si>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</si>
  <si>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</si>
  <si>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</si>
  <si>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</si>
  <si>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</si>
  <si>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</si>
  <si>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</si>
  <si>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</si>
  <si>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</si>
  <si>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</si>
  <si>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</si>
  <si>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</si>
  <si>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</si>
  <si>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</si>
  <si>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</si>
  <si>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Administrativa</t>
  </si>
  <si>
    <t>Poder Ejecutivo</t>
  </si>
  <si>
    <t>Poder Legislativo</t>
  </si>
  <si>
    <t>Poder Judicial</t>
  </si>
  <si>
    <t>Organos Autónomos*</t>
  </si>
  <si>
    <t>Otras Entidades Paraestatales y organismos</t>
  </si>
  <si>
    <t>Organo Ejecutivo Municipal</t>
  </si>
  <si>
    <t>TOTAL DE PTO</t>
  </si>
  <si>
    <t>Clasificador Funcional del Gasto</t>
  </si>
  <si>
    <t>Gobierno</t>
  </si>
  <si>
    <t>FILTRAR CADA UNA DE TUS PLANTILLAS &gt; Y SUMARLAS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</si>
  <si>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</si>
  <si>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</si>
  <si>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</si>
  <si>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</si>
  <si>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</si>
  <si>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</si>
  <si>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</si>
  <si>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</si>
  <si>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TEXTO</t>
  </si>
  <si>
    <t>Programas y Proyectos</t>
  </si>
  <si>
    <t>Analítico de plazas</t>
  </si>
  <si>
    <t>Plaza/puesto</t>
  </si>
  <si>
    <t>Número de plazas</t>
  </si>
  <si>
    <t>Remuneraciones</t>
  </si>
  <si>
    <t>De</t>
  </si>
  <si>
    <t>hasta</t>
  </si>
  <si>
    <t>PRESIDENTE</t>
  </si>
  <si>
    <t>SINDICO</t>
  </si>
  <si>
    <t>REGIDORES</t>
  </si>
  <si>
    <t>DIR</t>
  </si>
  <si>
    <t>SUBDIR</t>
  </si>
  <si>
    <t>JEFE DE DPTO</t>
  </si>
  <si>
    <t>Ingreso Estimado</t>
  </si>
  <si>
    <t>Iniciativa de Ley de Ingresos para el Ejercicio Fiscal 2014</t>
  </si>
  <si>
    <t>4110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</si>
  <si>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</si>
  <si>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</si>
  <si>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</si>
  <si>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</si>
  <si>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</si>
  <si>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</si>
  <si>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</si>
  <si>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</si>
  <si>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</si>
  <si>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 xml:space="preserve">Impuestos no comprendidos en las fracciones de la Ley de Ingresos causadas en ejercicios fiscales anteriores pendientes de liquidación o pago   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</si>
  <si>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</si>
  <si>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</si>
  <si>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</si>
  <si>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</si>
  <si>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</si>
  <si>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4130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</si>
  <si>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</si>
  <si>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</si>
  <si>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</si>
  <si>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4140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</si>
  <si>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</si>
  <si>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</si>
  <si>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</si>
  <si>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</si>
  <si>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</si>
  <si>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</si>
  <si>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4150</t>
  </si>
  <si>
    <t>Productos</t>
  </si>
  <si>
    <t>Productos de tipo corriente</t>
  </si>
  <si>
    <t xml:space="preserve">Productos de capital </t>
  </si>
  <si>
    <t>Productos no comprendidos en las fracciones de la Ley de Ingresos causadas en ejercicios fiscales anteriores pendientes de liquidación o pago</t>
  </si>
  <si>
    <t>4160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</si>
  <si>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</si>
  <si>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</si>
  <si>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</si>
  <si>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</si>
  <si>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</si>
  <si>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4170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</si>
  <si>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</si>
  <si>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</si>
  <si>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</si>
  <si>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4200</t>
  </si>
  <si>
    <t>4210</t>
  </si>
  <si>
    <t>4212</t>
  </si>
  <si>
    <t xml:space="preserve">Aportaciones </t>
  </si>
  <si>
    <t>4213</t>
  </si>
  <si>
    <t>4220</t>
  </si>
  <si>
    <t>4221</t>
  </si>
  <si>
    <t>4222</t>
  </si>
  <si>
    <t>4223</t>
  </si>
  <si>
    <t xml:space="preserve">Ayudas sociales </t>
  </si>
  <si>
    <t xml:space="preserve">Pensiones y Jubilaciones </t>
  </si>
  <si>
    <t>Transferencias a Fideicomisos, mandatos y análogos</t>
  </si>
  <si>
    <t>01-9999</t>
  </si>
  <si>
    <t>Ingresos derivados de Financiamientos</t>
  </si>
  <si>
    <t>Endeudamiento interno</t>
  </si>
  <si>
    <t>Endeudamiento externo</t>
  </si>
  <si>
    <t>Presupuesto de Ingresos para el Ejercicio Fiscal 2014</t>
  </si>
  <si>
    <t>CUENTA</t>
  </si>
  <si>
    <t>4000</t>
  </si>
  <si>
    <t>INGRESOS Y OTROS BENEFICIOS</t>
  </si>
  <si>
    <t>INGRESOS DE GESTIÓN</t>
  </si>
  <si>
    <t>IMPUESTOS</t>
  </si>
  <si>
    <t>4111</t>
  </si>
  <si>
    <t>IMPUESTOS SOBRE LOS INGRESOS</t>
  </si>
  <si>
    <t>4111-01</t>
  </si>
  <si>
    <t>SOBRE JUEGOS PERMITIDOS</t>
  </si>
  <si>
    <t>4111-01-0001</t>
  </si>
  <si>
    <t>SORTEOS</t>
  </si>
  <si>
    <t>4111-01-0002</t>
  </si>
  <si>
    <t>4111-02</t>
  </si>
  <si>
    <t>SOBRE DIVERSIONES Y ESPECTACULOS PUBLICOS</t>
  </si>
  <si>
    <t>4111-02-0001</t>
  </si>
  <si>
    <t>TEATRO / CIRCO / ETC…</t>
  </si>
  <si>
    <t>4112</t>
  </si>
  <si>
    <t>IMPUESTOS SOBRE EL PATRIMONIO</t>
  </si>
  <si>
    <t>4112-01</t>
  </si>
  <si>
    <t>PREDIAL</t>
  </si>
  <si>
    <t>4112-01-0001</t>
  </si>
  <si>
    <t>PREDIAL URBANO AÑO ACTUAL</t>
  </si>
  <si>
    <t>4112-01-0002</t>
  </si>
  <si>
    <t>PREDIAL URBANO AÑOS ANTERIORES</t>
  </si>
  <si>
    <t>4112-01-0003</t>
  </si>
  <si>
    <t>PREDIAL RUSTICO AÑO ACTUAL</t>
  </si>
  <si>
    <t>4112-01-0004</t>
  </si>
  <si>
    <t>PREDIAL RUSTICO AÑOS ANTERIORES</t>
  </si>
  <si>
    <t>4112-01-0005</t>
  </si>
  <si>
    <t>PLANTAS DE BENEFICIO Y ESTABLECIMIENTOS METALÚRGICOS</t>
  </si>
  <si>
    <t>4113</t>
  </si>
  <si>
    <t>IMPUESTOS SOBRE LA PRODUCCIÓN, EL CONSUMO Y LAS TRANSACCIONES</t>
  </si>
  <si>
    <t>4113-01</t>
  </si>
  <si>
    <t>SOBRE ADQUISICIONES DE BIENES INMUEBLES</t>
  </si>
  <si>
    <t>4113-01-0001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</si>
  <si>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</si>
  <si>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</si>
  <si>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</si>
  <si>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</si>
  <si>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</si>
  <si>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</si>
  <si>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</si>
  <si>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</si>
  <si>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4117-01</t>
  </si>
  <si>
    <t>RECARGOS</t>
  </si>
  <si>
    <t>4117-02</t>
  </si>
  <si>
    <t>ACTUALIZACIONES</t>
  </si>
  <si>
    <t>4119</t>
  </si>
  <si>
    <t>OTROS IMPUESTOS</t>
  </si>
  <si>
    <t>4119-01</t>
  </si>
  <si>
    <t>ANUNCIOS Y PROPAGANDA</t>
  </si>
  <si>
    <t>4119-01-0001</t>
  </si>
  <si>
    <t>ANUNCIOS EN BARDAS Y FACHADAS</t>
  </si>
  <si>
    <t>4119-01-0002</t>
  </si>
  <si>
    <t>ANUNCIOS PANORAMICOS</t>
  </si>
  <si>
    <t>4119-01-0003</t>
  </si>
  <si>
    <t>ANUNCIOS FIJOS</t>
  </si>
  <si>
    <t>4119-01-0004</t>
  </si>
  <si>
    <t>VOLANTES DE MANO</t>
  </si>
  <si>
    <t>4119-01-0005</t>
  </si>
  <si>
    <t>VALLAS O MAMPARAS</t>
  </si>
  <si>
    <t>4119-01-0006</t>
  </si>
  <si>
    <t>CARTELERAS</t>
  </si>
  <si>
    <t>4119-01-0007</t>
  </si>
  <si>
    <t>SONIDO</t>
  </si>
  <si>
    <t>4119-01-0008</t>
  </si>
  <si>
    <t>ANUNCIOS EN TRANSPORTES</t>
  </si>
  <si>
    <t>4119-01-0009</t>
  </si>
  <si>
    <t>ANUNCIOS EN PANTALLA ELECTRONICA</t>
  </si>
  <si>
    <t>4119-01-0010</t>
  </si>
  <si>
    <t>ANUNCIO LUMINOSO</t>
  </si>
  <si>
    <t>4119-01-0011</t>
  </si>
  <si>
    <t>MANTA PUBLICITARIA</t>
  </si>
  <si>
    <t>4120</t>
  </si>
  <si>
    <t>CUOTAS Y APORTACIONES DE SEGURIDAD SOCIAL</t>
  </si>
  <si>
    <t>4121</t>
  </si>
  <si>
    <t>APORTACIONES PARA FONDOS DE VIVIENDA</t>
  </si>
  <si>
    <t>4122</t>
  </si>
  <si>
    <t>CUOTAS PARA EL SEGURO SOCIAL</t>
  </si>
  <si>
    <t>4123</t>
  </si>
  <si>
    <t>CUOTAS DE AHORRO PARA EL RETIRO</t>
  </si>
  <si>
    <t>4124</t>
  </si>
  <si>
    <t>ACCESORIOS DE CUOTAS Y APORTACIONES DE SEGURIDAD SOCIAL</t>
  </si>
  <si>
    <t>4129</t>
  </si>
  <si>
    <t>OTRAS CUOTAS Y APORTACIONES PARA LA SEGURIDAD SOCIAL</t>
  </si>
  <si>
    <t>CONTRIBUCIONES DE MEJORAS</t>
  </si>
  <si>
    <t>4131</t>
  </si>
  <si>
    <t>CONTRIBUCIONES DE MEJORAS POR OBRAS PÚBLICAS</t>
  </si>
  <si>
    <t>4131-01</t>
  </si>
  <si>
    <t>APORTACION DE TERCEROS A OBRAS</t>
  </si>
  <si>
    <t>4131-01-0001</t>
  </si>
  <si>
    <t>BENEFICIARIOS PMO</t>
  </si>
  <si>
    <t>4131-01-0002</t>
  </si>
  <si>
    <t>BENEFICIARIOS FIII</t>
  </si>
  <si>
    <t>4141</t>
  </si>
  <si>
    <t>DERECHOS POR EL USO, GOCE, APROVECHAMIENTO O EXPLOTACIÓN DE BIENES DE DOMINIO PÚBLICO</t>
  </si>
  <si>
    <t>4141-01</t>
  </si>
  <si>
    <t>PLAZAS Y MERCADOS</t>
  </si>
  <si>
    <t>4141-01-0001</t>
  </si>
  <si>
    <t>USO DE SUELO</t>
  </si>
  <si>
    <t>4141-02</t>
  </si>
  <si>
    <t>ESPACIOS PARA SERVICIO DE CARGA Y DESCARGA</t>
  </si>
  <si>
    <t>4141-02-0001</t>
  </si>
  <si>
    <t>ESPACIOS PARA SERV. DE CARGA Y DESCARGA</t>
  </si>
  <si>
    <t>4142</t>
  </si>
  <si>
    <t>DERECHOS A LOS HIDROCARBUROS</t>
  </si>
  <si>
    <t>4143</t>
  </si>
  <si>
    <t>DERECHOS POR PRESTACIÓN DE SERVICIOS</t>
  </si>
  <si>
    <t>4143-01</t>
  </si>
  <si>
    <t>RASTROS Y SERVICIOS CONEXOS</t>
  </si>
  <si>
    <t>4143-01-0001</t>
  </si>
  <si>
    <t>USO DE CORRAL GANADO MAYOR</t>
  </si>
  <si>
    <t>4143-01-0002</t>
  </si>
  <si>
    <t>USO DE CORRAL OVICAPRINO</t>
  </si>
  <si>
    <t>4143-01-0003</t>
  </si>
  <si>
    <t>USO DE CORRAL PORCINO</t>
  </si>
  <si>
    <t>4143-01-0004</t>
  </si>
  <si>
    <t>MATANZA GANADO MAYOR</t>
  </si>
  <si>
    <t>4143-01-0005</t>
  </si>
  <si>
    <t>MATANZA OVICAPRINO</t>
  </si>
  <si>
    <t>4143-01-0006</t>
  </si>
  <si>
    <t>MATANZA PORCINO</t>
  </si>
  <si>
    <t>4143-01-0007</t>
  </si>
  <si>
    <t>TRANSPORTACION DE CARNE</t>
  </si>
  <si>
    <t>4143-01-0008</t>
  </si>
  <si>
    <t>USO DE BASCULA</t>
  </si>
  <si>
    <t>4143-01-0009</t>
  </si>
  <si>
    <t>INTRODUCCION GANADO MAYOR FUERA DE HORAS</t>
  </si>
  <si>
    <t>4143-01-0010</t>
  </si>
  <si>
    <t>INTRODUCCION PORCINO FUERA DE HORAS</t>
  </si>
  <si>
    <t>4143-01-0011</t>
  </si>
  <si>
    <t>LAVADO DE VISCERAS</t>
  </si>
  <si>
    <t>4143-01-0012</t>
  </si>
  <si>
    <t>REFRIGERACION GANADO MAYOR</t>
  </si>
  <si>
    <t>4143-01-0013</t>
  </si>
  <si>
    <t>REFRIGERACION PORCINO</t>
  </si>
  <si>
    <t>4143-01-0014</t>
  </si>
  <si>
    <t>INTRODUCCION MAYOR CARNE OTROS LUGARES</t>
  </si>
  <si>
    <t>4143-01-0015</t>
  </si>
  <si>
    <t>INTRODUCCION PORCINO CARNE OTROS LUGARES</t>
  </si>
  <si>
    <t>4143-01-0016</t>
  </si>
  <si>
    <t>INCINERACION CARNE GANADO MAYOR</t>
  </si>
  <si>
    <t>4143-01-0017</t>
  </si>
  <si>
    <t>INCINERACION CARNE GANADO MENOR</t>
  </si>
  <si>
    <t>4143-01-0018</t>
  </si>
  <si>
    <t>MATANZA ASNAL</t>
  </si>
  <si>
    <t>4143-02</t>
  </si>
  <si>
    <t>REGISTRO CIVIL</t>
  </si>
  <si>
    <t>4143-02-0001</t>
  </si>
  <si>
    <t>EXPEDICCION DE ACTAS DE NACIMIENTO</t>
  </si>
  <si>
    <t>4143-02-0002</t>
  </si>
  <si>
    <t>EXPEDICION DE ACTAS DE DEFUNCION</t>
  </si>
  <si>
    <t>4143-02-0003</t>
  </si>
  <si>
    <t>EXPEDICION DE ACTAS DE MATRIMONIO</t>
  </si>
  <si>
    <t>4143-02-0004</t>
  </si>
  <si>
    <t>EXPEDICION DE ACTAS DE DIVORCIO</t>
  </si>
  <si>
    <t>4143-02-0005</t>
  </si>
  <si>
    <t>SOLICITUD DE MATRIMONIO</t>
  </si>
  <si>
    <t>4143-02-0006</t>
  </si>
  <si>
    <t>CELEBRACION DE MATRIMONIO EN EDIFICIO</t>
  </si>
  <si>
    <t>4143-02-0007</t>
  </si>
  <si>
    <t>CELEBRACION DE MATRIMONIO FUERA DE EDIFI</t>
  </si>
  <si>
    <t>4143-02-0008</t>
  </si>
  <si>
    <t>OTROS ASENTAMIENTOS</t>
  </si>
  <si>
    <t>4143-02-0009</t>
  </si>
  <si>
    <t>REGISTROS EXTEMPORANEOS</t>
  </si>
  <si>
    <t>4143-02-0010</t>
  </si>
  <si>
    <t>ASENTAMIENTO REGISTRO DE NACIMIENTO</t>
  </si>
  <si>
    <t>4143-02-0011</t>
  </si>
  <si>
    <t>ASENTAMIENTO ACTAS DE DEFUNCION</t>
  </si>
  <si>
    <t>4143-02-0012</t>
  </si>
  <si>
    <t>ANOTACION MARGINAL</t>
  </si>
  <si>
    <t>4143-02-0013</t>
  </si>
  <si>
    <t>CONSTANCIA DE NO REGISTRO</t>
  </si>
  <si>
    <t>4143-02-0014</t>
  </si>
  <si>
    <t>CORRECCION DE DATOS POR ERRORES EN ACTAS</t>
  </si>
  <si>
    <t>4143-03</t>
  </si>
  <si>
    <t>PANTEONES</t>
  </si>
  <si>
    <t>4143-03-0001</t>
  </si>
  <si>
    <t>A PERPETUIDAD MENORES SIN GAVETA</t>
  </si>
  <si>
    <t>4143-03-0002</t>
  </si>
  <si>
    <t>A PERPETUIDAD MENORES CON GAVETA</t>
  </si>
  <si>
    <t>4143-03-0003</t>
  </si>
  <si>
    <t>A PERPETUIDAD ADULTOS SIN GAVETA</t>
  </si>
  <si>
    <t>4143-03-0004</t>
  </si>
  <si>
    <t>A PERPETUIDAD ADULTOS CON GAVETA</t>
  </si>
  <si>
    <t>4143-03-0005</t>
  </si>
  <si>
    <t>A PERPETUIDAD EN COMUNIDAD RURAL</t>
  </si>
  <si>
    <t>4143-03-0006</t>
  </si>
  <si>
    <t>CONSTRUCCION MONUMENTO LADRILLO O CONCRE</t>
  </si>
  <si>
    <t>4143-03-0007</t>
  </si>
  <si>
    <t>CONSTRUCCION MONUMENTO CANTERA</t>
  </si>
  <si>
    <t>4143-03-0008</t>
  </si>
  <si>
    <t>CONSTRUCCION MONUMENTO DE GRANITO</t>
  </si>
  <si>
    <t>4143-03-0009</t>
  </si>
  <si>
    <t>CONSTRUCCION MONUMENTO MAT. NO ESP</t>
  </si>
  <si>
    <t>4143-03-0010</t>
  </si>
  <si>
    <t>DERECHO USO DE LOTE</t>
  </si>
  <si>
    <t>4143-03-0011</t>
  </si>
  <si>
    <t>EN PROPIEDAD MENORES CON GAVETA</t>
  </si>
  <si>
    <t>4143-03-0012</t>
  </si>
  <si>
    <t>EN PROPIEDAD ADULTOS CON GAVETA</t>
  </si>
  <si>
    <t>4143-03-0013</t>
  </si>
  <si>
    <t>INTRODUCCION</t>
  </si>
  <si>
    <t>4143-03-0014</t>
  </si>
  <si>
    <t>INHUMACION PERPETUIDAD GAVETA VERTICAL</t>
  </si>
  <si>
    <t>4143-03-0015</t>
  </si>
  <si>
    <t>GAVETA SENCILLA EN AREA VERDE</t>
  </si>
  <si>
    <t>4143-03-0016</t>
  </si>
  <si>
    <t>GAVETA VERTICAL MURAL</t>
  </si>
  <si>
    <t>4143-03-0017</t>
  </si>
  <si>
    <t>INTRODUCCION EN GAVETA LATERAL</t>
  </si>
  <si>
    <t>4143-03-0018</t>
  </si>
  <si>
    <t>MENOR SIN GAVETA</t>
  </si>
  <si>
    <t>4143-03-0019</t>
  </si>
  <si>
    <t>ADULTO SIN GAVETA</t>
  </si>
  <si>
    <t>4143-03-0020</t>
  </si>
  <si>
    <t>ADULTO CON GAVETA</t>
  </si>
  <si>
    <t>4143-03-0021</t>
  </si>
  <si>
    <t>FOSA EN TIERRA</t>
  </si>
  <si>
    <t>4143-03-0022</t>
  </si>
  <si>
    <t>ANTES DE 5 AÑOS</t>
  </si>
  <si>
    <t>4143-03-0023</t>
  </si>
  <si>
    <t>REINHUMACIONES</t>
  </si>
  <si>
    <t>4143-03-0024</t>
  </si>
  <si>
    <t>RENOVACION DE DERECHO (7 AÑOS)</t>
  </si>
  <si>
    <t>4143-03-0025</t>
  </si>
  <si>
    <t>SERVICIO FUERA DE HORARIO</t>
  </si>
  <si>
    <t>4143-03-0026</t>
  </si>
  <si>
    <t>GAVETA DUPLEX EN AREA VERDE</t>
  </si>
  <si>
    <t>4143-03-0027</t>
  </si>
  <si>
    <t>CON GAVETA P PARVULOS AREA VERDE</t>
  </si>
  <si>
    <t>4143-03-0028</t>
  </si>
  <si>
    <t>CON GAVETA TAMAñO EXTRAGRANDE AREA VERDE</t>
  </si>
  <si>
    <t>4143-03-0029</t>
  </si>
  <si>
    <t>CENIZAS EN GAVETA</t>
  </si>
  <si>
    <t>4143-03-0030</t>
  </si>
  <si>
    <t>CENIZAS SIN GAVETA</t>
  </si>
  <si>
    <t>4143-03-0031</t>
  </si>
  <si>
    <t>SOBRE FOSA SIN GAVETA PARA ADULTO</t>
  </si>
  <si>
    <t>4143-03-0032</t>
  </si>
  <si>
    <t>SOBRE FOSA CON GAVETA PARA ADULTO</t>
  </si>
  <si>
    <t>4143-03-0033</t>
  </si>
  <si>
    <t>TEMPORALIDAD RENOVACION 7 AñOS</t>
  </si>
  <si>
    <t>4143-03-0034</t>
  </si>
  <si>
    <t>VENTA DE LOSETAS PARA CRIPTAS</t>
  </si>
  <si>
    <t>4143-04</t>
  </si>
  <si>
    <t>CERTIFICACIONES Y LEGALIZACIONES</t>
  </si>
  <si>
    <t>4143-04-0001</t>
  </si>
  <si>
    <t>EXPEDICION DE COPIAS DE ACTAS DE CABILDO</t>
  </si>
  <si>
    <t>4143-04-0002</t>
  </si>
  <si>
    <t>CERTIF. DE CONSTANCIA DE CARACTER ADMVO</t>
  </si>
  <si>
    <t>4143-04-0003</t>
  </si>
  <si>
    <t>CERTIFICADO DE DOCTOS DE ARCHIVOS MPALES</t>
  </si>
  <si>
    <t>4143-04-0004</t>
  </si>
  <si>
    <t>CONSTANCIA DE RESIDENCIA</t>
  </si>
  <si>
    <t>4143-04-0005</t>
  </si>
  <si>
    <t>LEGALIZACION DE FIRMAS</t>
  </si>
  <si>
    <t>4143-04-0006</t>
  </si>
  <si>
    <t>CERTIFICACION DE PLANOS</t>
  </si>
  <si>
    <t>4143-05</t>
  </si>
  <si>
    <t>SERVICIOS DE LIMPIA</t>
  </si>
  <si>
    <t>4143-05-0001</t>
  </si>
  <si>
    <t>SERVICIO DE ASEO PUBLICO (SAP)</t>
  </si>
  <si>
    <t>4143-05-0002</t>
  </si>
  <si>
    <t>SERVICIO DE RECOLECCION DE BASURA (CONV)</t>
  </si>
  <si>
    <t>4143-05-0003</t>
  </si>
  <si>
    <t>SERVICIO DE LIMPIA CALLEJONEADAS</t>
  </si>
  <si>
    <t>4143-05-0004</t>
  </si>
  <si>
    <t>SERVICIO DE LIMPIA FENAZA</t>
  </si>
  <si>
    <t>4143-06</t>
  </si>
  <si>
    <t>SERVICIO PUBLICO DE ALUMBRADO</t>
  </si>
  <si>
    <t>4143-06-0001</t>
  </si>
  <si>
    <t>4143-07</t>
  </si>
  <si>
    <t>SERVICIOS SOBRE BIENES INMUEBLES</t>
  </si>
  <si>
    <t>4143-07-0001</t>
  </si>
  <si>
    <t>LEVANTAMIENTO Y ELABORACION DE PLANOS</t>
  </si>
  <si>
    <t>4143-07-0002</t>
  </si>
  <si>
    <t>AVALUOS</t>
  </si>
  <si>
    <t>4143-07-0003</t>
  </si>
  <si>
    <t>ACTAS DE DESLINDE</t>
  </si>
  <si>
    <t>4143-07-0004</t>
  </si>
  <si>
    <t>ASIGNACION DE CEDULA Y/O CLAVE CATASTRAL</t>
  </si>
  <si>
    <t>4143-08</t>
  </si>
  <si>
    <t>DESARROLLO URBANO</t>
  </si>
  <si>
    <t>4143-08-0001</t>
  </si>
  <si>
    <t>ALINEAMIENTO Y NUMERO OFICIAL</t>
  </si>
  <si>
    <t>4143-08-0002</t>
  </si>
  <si>
    <t>FUSIONES,SUBDIVISIONES Y DESMEMBRACION</t>
  </si>
  <si>
    <t>4143-08-0003</t>
  </si>
  <si>
    <t>LOTIFICACION</t>
  </si>
  <si>
    <t>4143-08-0004</t>
  </si>
  <si>
    <t>REGISTRO DE PROP. EN CONDOMINIO</t>
  </si>
  <si>
    <t>4143-08-0005</t>
  </si>
  <si>
    <t>RELOTIFICACION</t>
  </si>
  <si>
    <t>4143-08-0006</t>
  </si>
  <si>
    <t>AUTORIZACION DE FRACCIONAMIENTO</t>
  </si>
  <si>
    <t>4143-08-0007</t>
  </si>
  <si>
    <t>TRAZO Y LOCALIZACION DE TERRENO</t>
  </si>
  <si>
    <t>4143-09</t>
  </si>
  <si>
    <t>LICENCIAS DE CONSTRUCCION</t>
  </si>
  <si>
    <t>4143-09-0001</t>
  </si>
  <si>
    <t>PERMISOS PARA CONSTRUCCION</t>
  </si>
  <si>
    <t>4143-09-0002</t>
  </si>
  <si>
    <t>PRORROGA PARA TERMINACION DE OBRA</t>
  </si>
  <si>
    <t>4143-09-0003</t>
  </si>
  <si>
    <t>CONSTANCIAS DE COMPATIBILIDAD URBANA</t>
  </si>
  <si>
    <t>4143-09-0004</t>
  </si>
  <si>
    <t>LICENCIA AMBIENTAL</t>
  </si>
  <si>
    <t>4143-09-0005</t>
  </si>
  <si>
    <t>CONSTANCIA DE TERMINACION DE OBRA</t>
  </si>
  <si>
    <t>4143-09-0006</t>
  </si>
  <si>
    <t>PERMISO PARA MOVIMIENTO DE ESCOMBRO</t>
  </si>
  <si>
    <t>4143-09-0007</t>
  </si>
  <si>
    <t>CONSTANCIA DE SEGURIDAD ESTRUCTURAL</t>
  </si>
  <si>
    <t>4143-09-0008</t>
  </si>
  <si>
    <t>CONSTANCIA DE AUTOCONSTRUCCION</t>
  </si>
  <si>
    <t>4143-09-0009</t>
  </si>
  <si>
    <t>PERMISO PARA ROMPER PAVIMENTO</t>
  </si>
  <si>
    <t>4143-10</t>
  </si>
  <si>
    <t>BEBIDAS ALCOHOLICAS SUPERIOR A 10 GRADOS</t>
  </si>
  <si>
    <t>4143-10-0001</t>
  </si>
  <si>
    <t>INICIACION</t>
  </si>
  <si>
    <t>4143-10-0002</t>
  </si>
  <si>
    <t>AÑO POSTERIOR</t>
  </si>
  <si>
    <t>4143-10-0003</t>
  </si>
  <si>
    <t>TRANSFERENCIA</t>
  </si>
  <si>
    <t>4143-10-0004</t>
  </si>
  <si>
    <t>CAMBIO DE GIRO</t>
  </si>
  <si>
    <t>4143-10-0005</t>
  </si>
  <si>
    <t>CAMBIO DE DOMICILIO</t>
  </si>
  <si>
    <t>4143-10-0006</t>
  </si>
  <si>
    <t>PERMISO EVENTUAL</t>
  </si>
  <si>
    <t>4143-10-0007</t>
  </si>
  <si>
    <t>AMPLIACION ALCOHOLES</t>
  </si>
  <si>
    <t>4143-10-0008</t>
  </si>
  <si>
    <t>VERIFICACION ALCOHOLES</t>
  </si>
  <si>
    <t>4143-11</t>
  </si>
  <si>
    <t>BEBIDAS ALCOHOL ETILICO</t>
  </si>
  <si>
    <t>4143-11-0001</t>
  </si>
  <si>
    <t>4143-11-0002</t>
  </si>
  <si>
    <t>4143-11-0003</t>
  </si>
  <si>
    <t>4143-11-0004</t>
  </si>
  <si>
    <t>4143-11-0005</t>
  </si>
  <si>
    <t>4143-11-0006</t>
  </si>
  <si>
    <t>PERMISIO EVENTUAL</t>
  </si>
  <si>
    <t>4143-11-0007</t>
  </si>
  <si>
    <t>4143-11-0008</t>
  </si>
  <si>
    <t>4143-12</t>
  </si>
  <si>
    <t>BEBIDAS ALCOHOLICAS INFERIOR A 10 GRADOS</t>
  </si>
  <si>
    <t>4143-12-0001</t>
  </si>
  <si>
    <t>4143-12-0002</t>
  </si>
  <si>
    <t>4143-12-0003</t>
  </si>
  <si>
    <t>4143-12-0004</t>
  </si>
  <si>
    <t>4143-12-0005</t>
  </si>
  <si>
    <t>4143-12-0006</t>
  </si>
  <si>
    <t>4143-12-0007</t>
  </si>
  <si>
    <t>4143-12-0008</t>
  </si>
  <si>
    <t>4143-13</t>
  </si>
  <si>
    <t>PADRON MUNICIPAL DE COMERCIO Y SERVICIOS</t>
  </si>
  <si>
    <t>4143-13-0001</t>
  </si>
  <si>
    <t>4143-14</t>
  </si>
  <si>
    <t>REGISTRO Y RENOVACION DE PADRON DE PROVEED. Y CONT.</t>
  </si>
  <si>
    <t>4143-14-0001</t>
  </si>
  <si>
    <t>4143-15</t>
  </si>
  <si>
    <t>CENTRO DE CONTROL CANINO</t>
  </si>
  <si>
    <t>4143-15-0001</t>
  </si>
  <si>
    <t>ESTERILIZACIONES</t>
  </si>
  <si>
    <t>4143-15-0002</t>
  </si>
  <si>
    <t>DESPARASITACIONES</t>
  </si>
  <si>
    <t>4143-15-0003</t>
  </si>
  <si>
    <t>CASTRACIONES</t>
  </si>
  <si>
    <t>4143-15-0004</t>
  </si>
  <si>
    <t>VENTA DE PERROS (PRACTICAS ACADEMICAS)</t>
  </si>
  <si>
    <t>4143-15-0005</t>
  </si>
  <si>
    <t>CIRUGIAS</t>
  </si>
  <si>
    <t>4143-15-0006</t>
  </si>
  <si>
    <t>MEDICAMENTOS</t>
  </si>
  <si>
    <t>4143-15-0007</t>
  </si>
  <si>
    <t>SACRIFICIO</t>
  </si>
  <si>
    <t>4143-15-0008</t>
  </si>
  <si>
    <t>CONSULTA VETERINARIA</t>
  </si>
  <si>
    <t>4143-15-0009</t>
  </si>
  <si>
    <t>CAPTURA Y COSTO D ALIMENTO DEL PERRO</t>
  </si>
  <si>
    <t>4143-16</t>
  </si>
  <si>
    <t>AGUA POTABLE (DEPARTAMENTO)</t>
  </si>
  <si>
    <t>4143-16-0001</t>
  </si>
  <si>
    <t xml:space="preserve">CONSUMO </t>
  </si>
  <si>
    <t>4143-16-0002</t>
  </si>
  <si>
    <t>CONTRATOS</t>
  </si>
  <si>
    <t>4143-16-0003</t>
  </si>
  <si>
    <t>VENTA DE MEDIDORES</t>
  </si>
  <si>
    <t>4143-16-0004</t>
  </si>
  <si>
    <t>ALCANTARILLADO Y SANEAMIENTO</t>
  </si>
  <si>
    <t>4143-16-0005</t>
  </si>
  <si>
    <t>CONEXIÓN</t>
  </si>
  <si>
    <t>4143-16-0006</t>
  </si>
  <si>
    <t>RECONEXIONES</t>
  </si>
  <si>
    <t>4143-16-0007</t>
  </si>
  <si>
    <t>INCORPORACIÓN DE FRACCIONAMIENTOS</t>
  </si>
  <si>
    <t>4143-16-0008</t>
  </si>
  <si>
    <t>PLANTA PURIFICADORA AGUA POTALBE</t>
  </si>
  <si>
    <t>4143-16-0009</t>
  </si>
  <si>
    <t>EXCEDENTE POR VENTA DE MEDIDORES</t>
  </si>
  <si>
    <t>4143-16-0010</t>
  </si>
  <si>
    <t>4143-16-0011</t>
  </si>
  <si>
    <t xml:space="preserve">CAMBIO DE NOMBRE DE CONTRATO </t>
  </si>
  <si>
    <t>4143-16-0012</t>
  </si>
  <si>
    <t>SUMINISTRO DE AGUA EN PIPA</t>
  </si>
  <si>
    <t>4143-16-0013</t>
  </si>
  <si>
    <t>OTROS DERECHOS DE AGUA POTABLE</t>
  </si>
  <si>
    <t>4143-17</t>
  </si>
  <si>
    <t>OTROS DERECHOS</t>
  </si>
  <si>
    <t>4143-17-0001</t>
  </si>
  <si>
    <t>SERVICIOS DE SEGURIDAD</t>
  </si>
  <si>
    <t>4143-17-0002</t>
  </si>
  <si>
    <t>AMPLIACION PARA SEGURIDAD</t>
  </si>
  <si>
    <t>4143-17-0003</t>
  </si>
  <si>
    <t>PERMISOS PARA FESTEJOS</t>
  </si>
  <si>
    <t>4143-17-0004</t>
  </si>
  <si>
    <t>SERVICIOS DE SEGURIDAD PARA FESTEJOS</t>
  </si>
  <si>
    <t>4143-17-0005</t>
  </si>
  <si>
    <t>EXP. DICTAMEN PROTECCION CIVIL</t>
  </si>
  <si>
    <t>4143-18</t>
  </si>
  <si>
    <t>AGUA POTABLE  (ORGANIZMO DESENTRALIZADO / LEY INGRESOS)</t>
  </si>
  <si>
    <t>4143-18-0001</t>
  </si>
  <si>
    <t>4143-18-0002</t>
  </si>
  <si>
    <t>4143-18-0003</t>
  </si>
  <si>
    <t>4143-18-0004</t>
  </si>
  <si>
    <t>4143-18-0005</t>
  </si>
  <si>
    <t>4143-18-0006</t>
  </si>
  <si>
    <t>4143-18-0007</t>
  </si>
  <si>
    <t>4143-18-0008</t>
  </si>
  <si>
    <t>4143-18-0009</t>
  </si>
  <si>
    <t>4143-18-0010</t>
  </si>
  <si>
    <t>4143-18-0011</t>
  </si>
  <si>
    <t>4143-18-0012</t>
  </si>
  <si>
    <t>4143-18-0013</t>
  </si>
  <si>
    <t>4144</t>
  </si>
  <si>
    <t>ACCESORIOS DE DERECHOS</t>
  </si>
  <si>
    <t>4144-01</t>
  </si>
  <si>
    <t>4149</t>
  </si>
  <si>
    <t>PRODUCTOS DE TIPO CORRIENTE</t>
  </si>
  <si>
    <t>4151</t>
  </si>
  <si>
    <t>PRODUCTOS DERIVADOS DEL USO Y APROVECHAMIENTO DE BIENES NO SUJETOS A RÉGIMEN DE DOMINIO PÚBLICO</t>
  </si>
  <si>
    <t>4151-01</t>
  </si>
  <si>
    <t>ENAJENACION DE BIENES MUEBLES</t>
  </si>
  <si>
    <t>4151-02</t>
  </si>
  <si>
    <t>ENAJENACION DE BIENES IMUEBLES</t>
  </si>
  <si>
    <t>4151-03</t>
  </si>
  <si>
    <t>ARRENDAMIENTO O EXPLOTACIÓN BIENES DEL MPIO</t>
  </si>
  <si>
    <t>4151-04</t>
  </si>
  <si>
    <t>SANITARIOS</t>
  </si>
  <si>
    <t>4151-05</t>
  </si>
  <si>
    <t>ESTACIONAMIENTOS</t>
  </si>
  <si>
    <t>4151-06</t>
  </si>
  <si>
    <t>VENTA O CONCESION DE RESIDUOS SOLIDOS</t>
  </si>
  <si>
    <t>4152</t>
  </si>
  <si>
    <t>ENAJENACIÓN DE BIENES MUEBLES NO SUJETOS A SER INVENTARIADOS</t>
  </si>
  <si>
    <t>4153</t>
  </si>
  <si>
    <t>ACCESORIOS DE PRODUCTOS</t>
  </si>
  <si>
    <t>4153-01</t>
  </si>
  <si>
    <t>4159</t>
  </si>
  <si>
    <t>OTROS PRODUCTOS QUE GENERAN INGRESOS CORRIENTES</t>
  </si>
  <si>
    <t>4159-01</t>
  </si>
  <si>
    <t>VENTA FORMAS IMPRESAS P/ TRAMITES ADMVOS</t>
  </si>
  <si>
    <t>4159-02</t>
  </si>
  <si>
    <t>FOTOCOPIADO AL PUBLICO</t>
  </si>
  <si>
    <t>4159-03</t>
  </si>
  <si>
    <t>VENTA O RESARCIMIENTO DE BIENES MOSTRENCOS</t>
  </si>
  <si>
    <t>4159-04</t>
  </si>
  <si>
    <t>CURSOS DE CAPACITACION</t>
  </si>
  <si>
    <t>4159-05</t>
  </si>
  <si>
    <t>PLATICAS PRENUPCIALES</t>
  </si>
  <si>
    <t>APROVECHAMIENTOS DE TIPO CORRIENTE</t>
  </si>
  <si>
    <t>4161</t>
  </si>
  <si>
    <t>INCENTIVOS DERIVADOS DE LA COLABORACIÓN FISCAL</t>
  </si>
  <si>
    <t>4161-01</t>
  </si>
  <si>
    <t>GASTOS DE COBRANZA</t>
  </si>
  <si>
    <t>4161-01-0001</t>
  </si>
  <si>
    <t>GSTO. COB. ALCOHOLES</t>
  </si>
  <si>
    <t>4161-01-0002</t>
  </si>
  <si>
    <t>GSTOS DE COB. MERCADOS</t>
  </si>
  <si>
    <t>4161-01-0003</t>
  </si>
  <si>
    <t>GSTOS DE COB. PREDIAL</t>
  </si>
  <si>
    <t>4161-01-0004</t>
  </si>
  <si>
    <t>GSTOS DE COB. COMERCIO</t>
  </si>
  <si>
    <t>4162</t>
  </si>
  <si>
    <t>MULTAS</t>
  </si>
  <si>
    <t>4162-01</t>
  </si>
  <si>
    <t>MULTAS IMPTO. PREDIAL</t>
  </si>
  <si>
    <t>4162-02</t>
  </si>
  <si>
    <t>DIRECCION DE OBRAS PUBLICAS</t>
  </si>
  <si>
    <t>4162-03</t>
  </si>
  <si>
    <t>PERMISOS Y LICENCIAS</t>
  </si>
  <si>
    <t>4162-04</t>
  </si>
  <si>
    <t>INFRACCIONES AL BANDO DE POLICÍA Y BUEN GOBIERNO</t>
  </si>
  <si>
    <t>4162-05</t>
  </si>
  <si>
    <t>FALTA DE EMPADRONAMIENTO Y LICENCIAS</t>
  </si>
  <si>
    <t>4162-06</t>
  </si>
  <si>
    <t>REFRENDO LICENCIAS DE ALCOHOLES</t>
  </si>
  <si>
    <t>4162-07</t>
  </si>
  <si>
    <t>ACCESO DE MENORES EN LUGARES NO PERMITID</t>
  </si>
  <si>
    <t>4162-08</t>
  </si>
  <si>
    <t>FALTA DE TARJETA DE SANIDAD</t>
  </si>
  <si>
    <t>4162-09</t>
  </si>
  <si>
    <t>4162-10</t>
  </si>
  <si>
    <t>ESPECTACULOS PUBLICOS SIN AVISO AUTORIDA</t>
  </si>
  <si>
    <t>4162-11</t>
  </si>
  <si>
    <t>FIJAR ANUNCIOS EN LUGARES NO PERMITIDOS</t>
  </si>
  <si>
    <t>4162-12</t>
  </si>
  <si>
    <t>POR VIOLAR REGLAMENTOS MUNICIPALES</t>
  </si>
  <si>
    <t>4162-13</t>
  </si>
  <si>
    <t>PROP. DE ANIMALES QUE TRANSITAN S/VIG</t>
  </si>
  <si>
    <t>4162-14</t>
  </si>
  <si>
    <t>MULTAS PROCEDIMIENTOS LEGALES</t>
  </si>
  <si>
    <t>4162-15</t>
  </si>
  <si>
    <t>MULTAS CENTRO DE CONTROL CANINO</t>
  </si>
  <si>
    <t>4162-16</t>
  </si>
  <si>
    <t>MULTAS MEDIO AMBIENTE</t>
  </si>
  <si>
    <t>4162-17</t>
  </si>
  <si>
    <t>MULTAS ANUNCIOS LUMINOSOS</t>
  </si>
  <si>
    <t>4162-18</t>
  </si>
  <si>
    <t>SANCIONES RETRASO OBRAS</t>
  </si>
  <si>
    <t>4162-19</t>
  </si>
  <si>
    <t>MULTAS PADRON</t>
  </si>
  <si>
    <t>4162-20</t>
  </si>
  <si>
    <t>MULTAS DE AGUA POTABLE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</si>
  <si>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</si>
  <si>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</si>
  <si>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</si>
  <si>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</si>
  <si>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</si>
  <si>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</si>
  <si>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</si>
  <si>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</si>
  <si>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</si>
  <si>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</si>
  <si>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</si>
  <si>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APROVECHAMIENTOS</t>
  </si>
  <si>
    <t>4168-01</t>
  </si>
  <si>
    <t>4169</t>
  </si>
  <si>
    <t>OTROS APROVECHAMIENTOS</t>
  </si>
  <si>
    <t>4169-01</t>
  </si>
  <si>
    <t>INGRESOS POR FESTIVIDAD</t>
  </si>
  <si>
    <t>4169-02</t>
  </si>
  <si>
    <t>FIERRO DE HERRAR</t>
  </si>
  <si>
    <t>4169-03</t>
  </si>
  <si>
    <t>4169-04</t>
  </si>
  <si>
    <t>INGRESOS POR VENTA DE BIENES Y SERVICIOS</t>
  </si>
  <si>
    <t>4173</t>
  </si>
  <si>
    <t>INGRESOS POR VENTA DE BIENES Y SERVICIOS DE ORGANISMOS DESCENTRALIZADOS</t>
  </si>
  <si>
    <t>4173-01</t>
  </si>
  <si>
    <t>4173-01-0001</t>
  </si>
  <si>
    <t>CONSUMO TASA 0%</t>
  </si>
  <si>
    <t>4173-01-0002</t>
  </si>
  <si>
    <t>CONSUMO TASA 16%</t>
  </si>
  <si>
    <t>4173-01-0003</t>
  </si>
  <si>
    <t>4173-01-0004</t>
  </si>
  <si>
    <t>4173-01-0005</t>
  </si>
  <si>
    <t>4173-01-0006</t>
  </si>
  <si>
    <t>4173-01-0007</t>
  </si>
  <si>
    <t>4173-01-0008</t>
  </si>
  <si>
    <t>4173-01-0009</t>
  </si>
  <si>
    <t>4173-01-0010</t>
  </si>
  <si>
    <t>4173-01-0011</t>
  </si>
  <si>
    <t>4173-01-0012</t>
  </si>
  <si>
    <t>4173-01-0013</t>
  </si>
  <si>
    <t>4173-01-0014</t>
  </si>
  <si>
    <t>4190</t>
  </si>
  <si>
    <t>INGRESOS NO COMPRENDIDOS EN LAS FRACCIONES DE LA LEY DE INGRESOS CAUSADOS EN EJERCICIOS FISCALES ANTERIORES PENDIENTES DE LIQUIDACIÓN O PAGO</t>
  </si>
  <si>
    <t>4191</t>
  </si>
  <si>
    <t>IMPUESTOS NO COMPRENDIDOS EN LAS FRACCIONES DE LA LEY DE INGRESOS CAUSADOS EN EJERCICIOS FISCALES ANTERIORES PENDIENTES DE LIQUIDACIÓN O PAGO</t>
  </si>
  <si>
    <t>4192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</si>
  <si>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</si>
  <si>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</si>
  <si>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</si>
  <si>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4211</t>
  </si>
  <si>
    <t>PARTICIPACIONES</t>
  </si>
  <si>
    <t>4211-01</t>
  </si>
  <si>
    <t>FONDO UNICO</t>
  </si>
  <si>
    <t>4211-02</t>
  </si>
  <si>
    <t>PAR. PROV. DE IMPTO SOBRE TENENCIA Y USO DE VEHICULOS</t>
  </si>
  <si>
    <t>APORTACIONES</t>
  </si>
  <si>
    <t>4212-01</t>
  </si>
  <si>
    <t>FONDO DE INFRAESTRUCTURA SOCIAL MUNICIPAL (FIII)</t>
  </si>
  <si>
    <t>4212-02</t>
  </si>
  <si>
    <t>FONDO DE APORTACIONES PARA EL FORTALECIMINETO DE LOS MUNICIPIOS ( F IV)</t>
  </si>
  <si>
    <t>4212-82</t>
  </si>
  <si>
    <t>CONVENIOS</t>
  </si>
  <si>
    <t>4213-01</t>
  </si>
  <si>
    <t>HABITAT</t>
  </si>
  <si>
    <t>4213-02</t>
  </si>
  <si>
    <t>PROGRAMA 3 X 1</t>
  </si>
  <si>
    <t>4213-03</t>
  </si>
  <si>
    <t>ESPACIOS PUBLICOS</t>
  </si>
  <si>
    <t>4213-04</t>
  </si>
  <si>
    <t>OPCIONES PRODUCTIVAS</t>
  </si>
  <si>
    <t>4213-05</t>
  </si>
  <si>
    <t>VIVIENDA RURAL</t>
  </si>
  <si>
    <t>4213-06</t>
  </si>
  <si>
    <t>TU CASA</t>
  </si>
  <si>
    <t>4213-07</t>
  </si>
  <si>
    <t>EMPLEO TEMPORAL</t>
  </si>
  <si>
    <t>4213-08</t>
  </si>
  <si>
    <t>MARIANA TRINITARIA</t>
  </si>
  <si>
    <t>4213-09</t>
  </si>
  <si>
    <t>PESO A PESO</t>
  </si>
  <si>
    <t>4213-10</t>
  </si>
  <si>
    <t>FONREGION</t>
  </si>
  <si>
    <t>4213-13</t>
  </si>
  <si>
    <t>FISE</t>
  </si>
  <si>
    <t>4213-14</t>
  </si>
  <si>
    <t>SUMAR</t>
  </si>
  <si>
    <t>4221-01</t>
  </si>
  <si>
    <t>TRANSFERENCIA MUNICIPAL</t>
  </si>
  <si>
    <t>TRANSFERENCIAS AL RESTO DEL SECTOR PÚBLICO</t>
  </si>
  <si>
    <t>4222-01</t>
  </si>
  <si>
    <t>APOYOS EXTRAORDINARIOS</t>
  </si>
  <si>
    <t>4223-01</t>
  </si>
  <si>
    <t>FONDO DE ESTABIL. DE LOS MCPIOS. (FEIEF)</t>
  </si>
  <si>
    <t>4224</t>
  </si>
  <si>
    <t>AYUDAS SOCIALES</t>
  </si>
  <si>
    <t>4225</t>
  </si>
  <si>
    <t>PENSIONES Y JUBILACIONES</t>
  </si>
  <si>
    <r>
      <t xml:space="preserve">ESTAS CUENTAS SON DE INGRESO 
FINANCIERAS  </t>
    </r>
    <r>
      <rPr>
        <b/>
        <u val="double"/>
        <sz val="12"/>
        <rFont val="Calibri"/>
        <family val="2"/>
        <scheme val="minor"/>
      </rPr>
      <t>NO</t>
    </r>
    <r>
      <rPr>
        <sz val="12"/>
        <rFont val="Calibri"/>
        <family val="2"/>
        <scheme val="minor"/>
      </rPr>
      <t xml:space="preserve"> PRESUPUESTALES</t>
    </r>
  </si>
  <si>
    <t>OTROS INGRESOS Y BENEFICIOS</t>
  </si>
  <si>
    <t>4310</t>
  </si>
  <si>
    <t>INGRESOS FINANCIEROS</t>
  </si>
  <si>
    <t>4311</t>
  </si>
  <si>
    <t>INTERESES GANADOS DE VALORES, CRÉDITOS, BONOS Y OTROS</t>
  </si>
  <si>
    <t>4311-01</t>
  </si>
  <si>
    <t>CAPITALES, VALORES Y SUS RENDIMIENTOS</t>
  </si>
  <si>
    <t>4311-01-0001</t>
  </si>
  <si>
    <t>RENDIMIENTOS POR INTERESES REC. PROPIOS</t>
  </si>
  <si>
    <t>4311-01-0002</t>
  </si>
  <si>
    <t>RENDIMIENTOS POR INTERESES REC. FONDO III</t>
  </si>
  <si>
    <t>4311-01-0003</t>
  </si>
  <si>
    <t>RENDIMIENTOS POR INTERESES REC. FONDO IV</t>
  </si>
  <si>
    <t>4311-01-0004</t>
  </si>
  <si>
    <t>RENDIMIENTOS POR INTERESES REC. OTROS PROG. Y RAMO 20</t>
  </si>
  <si>
    <t>4390</t>
  </si>
  <si>
    <t>OTROS INGRESOS Y BENEFICIOS VARIOS</t>
  </si>
  <si>
    <t>4399</t>
  </si>
  <si>
    <t>4399-01</t>
  </si>
  <si>
    <t>ESTIMULOS FISCALES</t>
  </si>
  <si>
    <t>4399-01-0001</t>
  </si>
  <si>
    <t>ESTIMULO FISCAL ISR</t>
  </si>
  <si>
    <t>4392-1</t>
  </si>
  <si>
    <t>SUBSIDIO COBRO DE AGUA POTABLE A INSTITUCIONES</t>
  </si>
  <si>
    <t>4393-1</t>
  </si>
  <si>
    <t>SUBSIDIO COBRO DE AGUA POTABLE A INSEN Y PENSIONADOS</t>
  </si>
  <si>
    <t>4394-1</t>
  </si>
  <si>
    <t>SUBSIDIO COBRO DE AGUA POTABLE A MADRES SOLTERAS</t>
  </si>
  <si>
    <t>Sistema de Agua Potable y Alcantarillado del Municipio de XXXX,   Zacatecas</t>
  </si>
  <si>
    <t>ADMINISTRACION</t>
  </si>
  <si>
    <t>*</t>
  </si>
  <si>
    <t>4161-01-0005</t>
  </si>
  <si>
    <t>GSTOS DE COB. AGUA POTABLE</t>
  </si>
  <si>
    <t>4173-01-0015</t>
  </si>
  <si>
    <t>4173-01-0016</t>
  </si>
  <si>
    <t>4173-01-0017</t>
  </si>
  <si>
    <t>4173-01-0018</t>
  </si>
  <si>
    <t>CUOTA POR DERECHOS DE EXTRACCIÓN</t>
  </si>
  <si>
    <t xml:space="preserve">HAY QUE DARLAS DE ALTA EN PLAN DE CUENTAS Y LUEGO GENERAR </t>
  </si>
  <si>
    <t xml:space="preserve">VENTA DE VÁLVULAS </t>
  </si>
  <si>
    <t xml:space="preserve">VENTA DE MATERIALES Y SUMINISTROS </t>
  </si>
  <si>
    <t>PROTAR - PROGRAMA TRATAMIENTO DE AGUAS RESIDUALES - CNA</t>
  </si>
  <si>
    <t xml:space="preserve">PROTAR - CONCENTRADORA </t>
  </si>
  <si>
    <t>4173-01-0019</t>
  </si>
  <si>
    <t>CANCELACIÓN DE CONTRATOS</t>
  </si>
  <si>
    <t>REAPERTURA DE CONTRATOS</t>
  </si>
  <si>
    <t>DESARROLLO SOCIAL - PROTECCION AMBIENTAL - ORDENACION DE AGA RESIDUALES …</t>
  </si>
  <si>
    <t>FF - 422 VTA. B Y S - PLANTA PURIF</t>
  </si>
  <si>
    <t>FF - 552 PRODDER</t>
  </si>
  <si>
    <t>FF - 553 PROTAR</t>
  </si>
  <si>
    <t>FF - 121 TRANSFERENCIAS DE TESORERÍA A SMAP</t>
  </si>
  <si>
    <t xml:space="preserve">FF - 421 VTA B Y S </t>
  </si>
  <si>
    <t>4173-01-0020</t>
  </si>
  <si>
    <t>USO DE AGUA TRATADA</t>
  </si>
  <si>
    <t>PRODDER</t>
  </si>
  <si>
    <t>TRANSFERENCIAS DE TESORERÍA A SMAP</t>
  </si>
  <si>
    <t>PLANTA PURIFICADORA - GASTOS ADMINISTRATIVOS</t>
  </si>
  <si>
    <t>VTA. B Y S - PLANTA PURIFICADORA</t>
  </si>
  <si>
    <t>PLANTA PURIFICADORA</t>
  </si>
  <si>
    <t xml:space="preserve">menos lo que se vaya a transferir a "bco" de programa PRODDER (se debe aplicar en programa por el doble de la aportacion) </t>
  </si>
  <si>
    <t>AQUÍ TRAER LA TOTALIDAD DE LAS CUENTA AFECTADAS DE REGISTRO (COLOR AZUL Y MORADO) DE LAS PLANTILLAS DE PRESUPUESTO  ADM / PLANTA PUFIF /PRODER / PROTAR</t>
  </si>
  <si>
    <t>Sistema de Agua Potable, Alcantarillado y Saneamiento de XXXX  Zacatecas</t>
  </si>
  <si>
    <t>Sistema de Agua Potable del Municipio de _______  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</si>
</sst>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5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4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Gill Sans MT"/>
      <family val="2"/>
    </font>
    <font>
      <b/>
      <u/>
      <sz val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u val="double"/>
      <sz val="12"/>
      <color indexed="8"/>
      <name val="Calibri"/>
      <family val="2"/>
      <scheme val="minor"/>
    </font>
    <font>
      <u val="doubleAccounting"/>
      <sz val="12"/>
      <color indexed="8"/>
      <name val="Calibri"/>
      <family val="2"/>
      <scheme val="minor"/>
    </font>
    <font>
      <b/>
      <sz val="14"/>
      <color indexed="81"/>
      <name val="Tahoma"/>
      <family val="2"/>
    </font>
    <font>
      <b/>
      <sz val="18"/>
      <color theme="1"/>
      <name val="Gill Sans MT"/>
      <family val="2"/>
    </font>
    <font>
      <b/>
      <u/>
      <sz val="18"/>
      <color theme="1"/>
      <name val="Gill Sans MT"/>
      <family val="2"/>
    </font>
    <font>
      <sz val="18"/>
      <color indexed="8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Gill Sans MT"/>
      <family val="2"/>
    </font>
    <font>
      <b/>
      <sz val="14"/>
      <color theme="1"/>
      <name val="Gill Sans MT"/>
      <family val="2"/>
    </font>
    <font>
      <b/>
      <u val="double"/>
      <sz val="12"/>
      <color theme="1"/>
      <name val="Gill Sans MT"/>
      <family val="2"/>
    </font>
    <font>
      <b/>
      <u val="doubleAccounting"/>
      <sz val="11"/>
      <color theme="1"/>
      <name val="Gill Sans MT"/>
      <family val="2"/>
    </font>
    <font>
      <b/>
      <u/>
      <sz val="11"/>
      <color theme="1"/>
      <name val="Gill Sans MT"/>
      <family val="2"/>
    </font>
    <font>
      <b/>
      <u/>
      <sz val="11"/>
      <color theme="0" tint="-0.499984740745262"/>
      <name val="Gill Sans MT"/>
      <family val="2"/>
    </font>
    <font>
      <sz val="11"/>
      <color theme="0" tint="-0.499984740745262"/>
      <name val="Gill Sans MT"/>
      <family val="2"/>
    </font>
    <font>
      <b/>
      <sz val="12"/>
      <color theme="1"/>
      <name val="Gill Sans MT"/>
      <family val="2"/>
    </font>
    <font>
      <b/>
      <u val="double"/>
      <sz val="11"/>
      <color theme="1"/>
      <name val="Gill Sans MT"/>
      <family val="2"/>
    </font>
    <font>
      <sz val="10"/>
      <name val="Calibri"/>
      <family val="2"/>
      <scheme val="minor"/>
    </font>
    <font>
      <sz val="11"/>
      <color rgb="FF7F7F7F"/>
      <name val="Gill Sans MT"/>
      <family val="2"/>
    </font>
    <font>
      <sz val="11"/>
      <name val="Calibri"/>
      <family val="2"/>
      <scheme val="minor"/>
    </font>
    <font>
      <sz val="11"/>
      <name val="Gill Sans MT"/>
      <family val="2"/>
    </font>
    <font>
      <b/>
      <u/>
      <sz val="11"/>
      <color rgb="FF7F7F7F"/>
      <name val="Gill Sans MT"/>
      <family val="2"/>
    </font>
    <font>
      <b/>
      <u val="singleAccounting"/>
      <sz val="11"/>
      <color theme="1"/>
      <name val="Gill Sans MT"/>
      <family val="2"/>
    </font>
    <font>
      <b/>
      <sz val="16"/>
      <color theme="1"/>
      <name val="Gill Sans MT"/>
      <family val="2"/>
    </font>
    <font>
      <b/>
      <u/>
      <sz val="16"/>
      <color theme="1"/>
      <name val="Gill Sans MT"/>
      <family val="2"/>
    </font>
    <font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 val="double"/>
      <sz val="12"/>
      <name val="Calibri"/>
      <family val="2"/>
      <scheme val="minor"/>
    </font>
    <font>
      <sz val="12"/>
      <color rgb="FF00206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53">
    <xf numFmtId="0" fontId="0" fillId="0" borderId="0" xfId="0"/>
    <xf numFmtId="0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wrapText="1"/>
    </xf>
    <xf numFmtId="0" fontId="11" fillId="0" borderId="0" xfId="1" applyNumberFormat="1" applyFont="1" applyFill="1" applyBorder="1" applyAlignment="1" applyProtection="1">
      <alignment horizontal="center" vertical="center"/>
    </xf>
    <xf numFmtId="0" fontId="11" fillId="0" borderId="6" xfId="1" applyNumberFormat="1" applyFont="1" applyFill="1" applyBorder="1" applyAlignment="1" applyProtection="1">
      <alignment horizontal="center" vertical="center"/>
    </xf>
    <xf numFmtId="0" fontId="11" fillId="0" borderId="7" xfId="1" applyNumberFormat="1" applyFont="1" applyFill="1" applyBorder="1" applyAlignment="1" applyProtection="1">
      <alignment horizontal="center" vertical="center"/>
    </xf>
    <xf numFmtId="0" fontId="13" fillId="0" borderId="1" xfId="1" applyNumberFormat="1" applyFont="1" applyFill="1" applyBorder="1" applyAlignment="1" applyProtection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164" fontId="13" fillId="5" borderId="1" xfId="1" applyNumberFormat="1" applyFont="1" applyFill="1" applyBorder="1" applyAlignment="1" applyProtection="1"/>
    <xf numFmtId="164" fontId="13" fillId="4" borderId="2" xfId="1" applyNumberFormat="1" applyFont="1" applyFill="1" applyBorder="1" applyAlignment="1" applyProtection="1">
      <alignment vertical="center" wrapText="1"/>
    </xf>
    <xf numFmtId="49" fontId="13" fillId="4" borderId="1" xfId="1" applyNumberFormat="1" applyFont="1" applyFill="1" applyBorder="1" applyAlignment="1" applyProtection="1">
      <alignment horizontal="left" vertical="center" wrapText="1"/>
    </xf>
    <xf numFmtId="0" fontId="13" fillId="4" borderId="1" xfId="1" applyFont="1" applyFill="1" applyBorder="1" applyAlignment="1" applyProtection="1">
      <alignment vertical="center" wrapText="1"/>
    </xf>
    <xf numFmtId="164" fontId="13" fillId="4" borderId="1" xfId="1" applyNumberFormat="1" applyFont="1" applyFill="1" applyBorder="1" applyAlignment="1" applyProtection="1">
      <alignment vertical="center" wrapText="1"/>
    </xf>
    <xf numFmtId="49" fontId="13" fillId="0" borderId="1" xfId="1" applyNumberFormat="1" applyFont="1" applyBorder="1" applyAlignment="1" applyProtection="1">
      <alignment horizontal="left" vertical="center" wrapText="1"/>
    </xf>
    <xf numFmtId="0" fontId="13" fillId="0" borderId="1" xfId="1" applyFont="1" applyBorder="1" applyAlignment="1" applyProtection="1">
      <alignment vertical="center" wrapText="1"/>
    </xf>
    <xf numFmtId="164" fontId="13" fillId="5" borderId="1" xfId="1" applyNumberFormat="1" applyFont="1" applyFill="1" applyBorder="1" applyAlignment="1" applyProtection="1">
      <alignment vertical="center" wrapText="1"/>
    </xf>
    <xf numFmtId="49" fontId="14" fillId="0" borderId="1" xfId="1" applyNumberFormat="1" applyFont="1" applyBorder="1" applyAlignment="1" applyProtection="1">
      <alignment horizontal="left" vertical="center" wrapText="1"/>
    </xf>
    <xf numFmtId="0" fontId="14" fillId="0" borderId="1" xfId="1" applyFont="1" applyBorder="1" applyAlignment="1" applyProtection="1">
      <alignment vertical="center" wrapText="1"/>
    </xf>
    <xf numFmtId="164" fontId="13" fillId="0" borderId="1" xfId="1" applyNumberFormat="1" applyFont="1" applyBorder="1" applyAlignment="1" applyProtection="1">
      <alignment vertical="center" wrapText="1"/>
    </xf>
    <xf numFmtId="49" fontId="15" fillId="0" borderId="1" xfId="1" applyNumberFormat="1" applyFont="1" applyBorder="1" applyAlignment="1" applyProtection="1">
      <alignment horizontal="left" vertical="center" wrapText="1"/>
    </xf>
    <xf numFmtId="0" fontId="15" fillId="0" borderId="1" xfId="1" applyFont="1" applyBorder="1" applyAlignment="1" applyProtection="1">
      <alignment vertical="center" wrapText="1"/>
    </xf>
    <xf numFmtId="49" fontId="13" fillId="0" borderId="1" xfId="1" applyNumberFormat="1" applyFont="1" applyFill="1" applyBorder="1" applyAlignment="1" applyProtection="1">
      <alignment horizontal="left" vertical="center" wrapText="1"/>
    </xf>
    <xf numFmtId="0" fontId="13" fillId="0" borderId="1" xfId="1" applyFont="1" applyFill="1" applyBorder="1" applyAlignment="1" applyProtection="1">
      <alignment vertical="center" wrapText="1"/>
    </xf>
    <xf numFmtId="0" fontId="14" fillId="0" borderId="1" xfId="1" applyFont="1" applyBorder="1" applyAlignment="1" applyProtection="1">
      <alignment horizontal="left" vertical="center" wrapText="1"/>
    </xf>
    <xf numFmtId="49" fontId="14" fillId="0" borderId="1" xfId="1" applyNumberFormat="1" applyFont="1" applyFill="1" applyBorder="1" applyAlignment="1" applyProtection="1">
      <alignment horizontal="left" vertical="center" wrapText="1"/>
    </xf>
    <xf numFmtId="49" fontId="15" fillId="0" borderId="1" xfId="1" applyNumberFormat="1" applyFont="1" applyFill="1" applyBorder="1" applyAlignment="1" applyProtection="1">
      <alignment horizontal="left" vertical="center" wrapText="1"/>
    </xf>
    <xf numFmtId="49" fontId="16" fillId="0" borderId="1" xfId="1" applyNumberFormat="1" applyFont="1" applyBorder="1" applyAlignment="1" applyProtection="1">
      <alignment horizontal="left" vertical="center" wrapText="1"/>
    </xf>
    <xf numFmtId="0" fontId="16" fillId="0" borderId="1" xfId="1" applyFont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protection locked="0"/>
    </xf>
    <xf numFmtId="0" fontId="3" fillId="0" borderId="0" xfId="1" applyNumberFormat="1" applyFont="1" applyFill="1" applyBorder="1" applyAlignment="1" applyProtection="1">
      <alignment horizontal="left" wrapText="1"/>
      <protection locked="0"/>
    </xf>
    <xf numFmtId="0" fontId="3" fillId="0" borderId="0" xfId="1" applyNumberFormat="1" applyFont="1" applyFill="1" applyBorder="1" applyAlignment="1" applyProtection="1">
      <alignment wrapText="1"/>
      <protection locked="0"/>
    </xf>
    <xf numFmtId="0" fontId="9" fillId="2" borderId="7" xfId="1" applyFont="1" applyFill="1" applyBorder="1" applyAlignment="1" applyProtection="1">
      <alignment horizontal="center" vertical="center" wrapText="1"/>
    </xf>
    <xf numFmtId="164" fontId="14" fillId="0" borderId="1" xfId="1" applyNumberFormat="1" applyFont="1" applyBorder="1" applyAlignment="1" applyProtection="1">
      <alignment vertical="center" wrapText="1"/>
      <protection locked="0"/>
    </xf>
    <xf numFmtId="164" fontId="15" fillId="0" borderId="1" xfId="1" applyNumberFormat="1" applyFont="1" applyBorder="1" applyAlignment="1" applyProtection="1">
      <alignment vertical="center" wrapText="1"/>
      <protection locked="0"/>
    </xf>
    <xf numFmtId="164" fontId="16" fillId="0" borderId="1" xfId="1" applyNumberFormat="1" applyFont="1" applyBorder="1" applyAlignment="1" applyProtection="1">
      <alignment vertical="center" wrapText="1"/>
      <protection locked="0"/>
    </xf>
    <xf numFmtId="43" fontId="3" fillId="0" borderId="0" xfId="5" applyFont="1" applyFill="1" applyBorder="1" applyAlignment="1" applyProtection="1"/>
    <xf numFmtId="0" fontId="21" fillId="0" borderId="0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ont="1" applyFill="1" applyBorder="1" applyAlignment="1" applyProtection="1">
      <protection locked="0"/>
    </xf>
    <xf numFmtId="43" fontId="7" fillId="0" borderId="0" xfId="5" applyFont="1" applyFill="1" applyBorder="1" applyAlignment="1" applyProtection="1">
      <protection locked="0"/>
    </xf>
    <xf numFmtId="0" fontId="7" fillId="0" borderId="9" xfId="1" applyNumberFormat="1" applyFont="1" applyFill="1" applyBorder="1" applyAlignment="1" applyProtection="1">
      <protection locked="0"/>
    </xf>
    <xf numFmtId="43" fontId="7" fillId="0" borderId="9" xfId="5" applyFont="1" applyFill="1" applyBorder="1" applyAlignment="1" applyProtection="1">
      <protection locked="0"/>
    </xf>
    <xf numFmtId="43" fontId="23" fillId="0" borderId="0" xfId="5" applyFont="1" applyFill="1" applyBorder="1" applyAlignment="1" applyProtection="1">
      <protection locked="0"/>
    </xf>
    <xf numFmtId="0" fontId="27" fillId="0" borderId="0" xfId="1" applyNumberFormat="1" applyFont="1" applyFill="1" applyBorder="1" applyAlignment="1" applyProtection="1">
      <protection locked="0"/>
    </xf>
    <xf numFmtId="0" fontId="27" fillId="0" borderId="0" xfId="1" applyNumberFormat="1" applyFont="1" applyFill="1" applyBorder="1" applyAlignment="1" applyProtection="1"/>
    <xf numFmtId="0" fontId="25" fillId="0" borderId="0" xfId="0" applyFont="1" applyBorder="1" applyAlignment="1" applyProtection="1">
      <alignment vertical="center"/>
      <protection locked="0"/>
    </xf>
    <xf numFmtId="0" fontId="7" fillId="0" borderId="2" xfId="1" applyNumberFormat="1" applyFont="1" applyFill="1" applyBorder="1" applyAlignment="1" applyProtection="1">
      <alignment vertical="center" wrapText="1"/>
      <protection locked="0"/>
    </xf>
    <xf numFmtId="0" fontId="7" fillId="0" borderId="1" xfId="1" applyNumberFormat="1" applyFont="1" applyFill="1" applyBorder="1" applyAlignment="1" applyProtection="1">
      <alignment vertical="center" wrapText="1"/>
      <protection locked="0"/>
    </xf>
    <xf numFmtId="49" fontId="7" fillId="4" borderId="1" xfId="1" applyNumberFormat="1" applyFont="1" applyFill="1" applyBorder="1" applyAlignment="1" applyProtection="1">
      <alignment horizontal="left" vertical="center" wrapText="1"/>
    </xf>
    <xf numFmtId="0" fontId="7" fillId="4" borderId="1" xfId="1" applyFont="1" applyFill="1" applyBorder="1" applyAlignment="1" applyProtection="1">
      <alignment vertical="center" wrapText="1"/>
    </xf>
    <xf numFmtId="49" fontId="7" fillId="0" borderId="1" xfId="1" applyNumberFormat="1" applyFont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vertical="center" wrapText="1"/>
    </xf>
    <xf numFmtId="49" fontId="13" fillId="2" borderId="1" xfId="1" applyNumberFormat="1" applyFont="1" applyFill="1" applyBorder="1" applyAlignment="1" applyProtection="1">
      <alignment horizontal="left" vertical="center" wrapText="1"/>
    </xf>
    <xf numFmtId="49" fontId="14" fillId="2" borderId="1" xfId="1" applyNumberFormat="1" applyFont="1" applyFill="1" applyBorder="1" applyAlignment="1" applyProtection="1">
      <alignment horizontal="left" vertical="center" wrapText="1"/>
    </xf>
    <xf numFmtId="49" fontId="15" fillId="2" borderId="1" xfId="1" applyNumberFormat="1" applyFont="1" applyFill="1" applyBorder="1" applyAlignment="1" applyProtection="1">
      <alignment horizontal="left" vertical="center" wrapText="1"/>
    </xf>
    <xf numFmtId="0" fontId="21" fillId="0" borderId="0" xfId="1" applyNumberFormat="1" applyFont="1" applyFill="1" applyBorder="1" applyAlignment="1" applyProtection="1">
      <alignment horizontal="center"/>
      <protection locked="0"/>
    </xf>
    <xf numFmtId="0" fontId="14" fillId="0" borderId="1" xfId="1" applyFont="1" applyBorder="1" applyAlignment="1">
      <alignment vertical="center" wrapText="1"/>
    </xf>
    <xf numFmtId="0" fontId="29" fillId="0" borderId="0" xfId="6" applyFont="1" applyBorder="1" applyProtection="1">
      <protection locked="0"/>
    </xf>
    <xf numFmtId="0" fontId="19" fillId="0" borderId="0" xfId="6" applyFont="1" applyBorder="1" applyProtection="1">
      <protection locked="0"/>
    </xf>
    <xf numFmtId="43" fontId="19" fillId="0" borderId="0" xfId="7" applyFont="1" applyBorder="1" applyProtection="1">
      <protection locked="0"/>
    </xf>
    <xf numFmtId="0" fontId="19" fillId="0" borderId="0" xfId="6" applyFont="1" applyFill="1" applyBorder="1" applyProtection="1">
      <protection locked="0"/>
    </xf>
    <xf numFmtId="0" fontId="19" fillId="0" borderId="12" xfId="6" applyFont="1" applyBorder="1" applyProtection="1"/>
    <xf numFmtId="0" fontId="19" fillId="0" borderId="13" xfId="6" applyFont="1" applyBorder="1" applyProtection="1"/>
    <xf numFmtId="43" fontId="19" fillId="0" borderId="14" xfId="7" applyFont="1" applyBorder="1" applyProtection="1"/>
    <xf numFmtId="0" fontId="19" fillId="0" borderId="0" xfId="6" applyFont="1" applyBorder="1" applyProtection="1"/>
    <xf numFmtId="0" fontId="33" fillId="0" borderId="11" xfId="6" applyFont="1" applyBorder="1" applyProtection="1"/>
    <xf numFmtId="0" fontId="19" fillId="0" borderId="14" xfId="6" applyFont="1" applyBorder="1" applyProtection="1"/>
    <xf numFmtId="0" fontId="19" fillId="0" borderId="14" xfId="6" applyFont="1" applyBorder="1" applyProtection="1">
      <protection locked="0"/>
    </xf>
    <xf numFmtId="0" fontId="34" fillId="0" borderId="11" xfId="6" applyFont="1" applyBorder="1" applyProtection="1"/>
    <xf numFmtId="0" fontId="35" fillId="0" borderId="12" xfId="6" applyFont="1" applyBorder="1" applyProtection="1"/>
    <xf numFmtId="0" fontId="35" fillId="0" borderId="14" xfId="6" applyFont="1" applyBorder="1" applyProtection="1"/>
    <xf numFmtId="0" fontId="35" fillId="0" borderId="0" xfId="6" applyFont="1" applyBorder="1" applyProtection="1"/>
    <xf numFmtId="0" fontId="35" fillId="0" borderId="13" xfId="6" applyFont="1" applyBorder="1" applyProtection="1"/>
    <xf numFmtId="43" fontId="19" fillId="0" borderId="0" xfId="7" applyFont="1" applyBorder="1" applyProtection="1"/>
    <xf numFmtId="0" fontId="19" fillId="0" borderId="0" xfId="6" applyFont="1" applyFill="1" applyBorder="1" applyProtection="1"/>
    <xf numFmtId="0" fontId="31" fillId="0" borderId="11" xfId="6" applyFont="1" applyBorder="1" applyAlignment="1" applyProtection="1">
      <alignment horizontal="center" vertical="center" wrapText="1"/>
    </xf>
    <xf numFmtId="43" fontId="31" fillId="0" borderId="11" xfId="7" applyFont="1" applyBorder="1" applyAlignment="1" applyProtection="1">
      <alignment horizontal="center" vertical="center" wrapText="1"/>
    </xf>
    <xf numFmtId="43" fontId="32" fillId="0" borderId="11" xfId="7" applyFont="1" applyFill="1" applyBorder="1" applyAlignment="1" applyProtection="1">
      <alignment horizontal="right" vertical="center" wrapText="1"/>
    </xf>
    <xf numFmtId="43" fontId="19" fillId="0" borderId="11" xfId="7" applyFont="1" applyBorder="1" applyProtection="1"/>
    <xf numFmtId="43" fontId="35" fillId="0" borderId="11" xfId="7" applyFont="1" applyBorder="1" applyProtection="1"/>
    <xf numFmtId="0" fontId="31" fillId="0" borderId="14" xfId="6" applyFont="1" applyBorder="1" applyAlignment="1" applyProtection="1">
      <alignment horizontal="center" vertical="center" wrapText="1"/>
    </xf>
    <xf numFmtId="0" fontId="19" fillId="0" borderId="12" xfId="6" applyFont="1" applyBorder="1" applyProtection="1">
      <protection locked="0"/>
    </xf>
    <xf numFmtId="0" fontId="19" fillId="0" borderId="13" xfId="6" applyFont="1" applyBorder="1" applyProtection="1">
      <protection locked="0"/>
    </xf>
    <xf numFmtId="43" fontId="19" fillId="0" borderId="14" xfId="7" applyFont="1" applyBorder="1" applyProtection="1">
      <protection locked="0"/>
    </xf>
    <xf numFmtId="0" fontId="36" fillId="0" borderId="0" xfId="6" applyFont="1" applyBorder="1" applyProtection="1"/>
    <xf numFmtId="0" fontId="36" fillId="0" borderId="11" xfId="6" applyFont="1" applyBorder="1" applyAlignment="1" applyProtection="1">
      <alignment horizontal="center"/>
    </xf>
    <xf numFmtId="0" fontId="19" fillId="0" borderId="11" xfId="6" applyFont="1" applyBorder="1" applyAlignment="1" applyProtection="1">
      <alignment horizontal="center" vertical="top"/>
      <protection locked="0"/>
    </xf>
    <xf numFmtId="43" fontId="19" fillId="0" borderId="11" xfId="7" applyFont="1" applyBorder="1" applyAlignment="1" applyProtection="1">
      <alignment horizontal="right" vertical="top"/>
      <protection locked="0"/>
    </xf>
    <xf numFmtId="0" fontId="19" fillId="0" borderId="0" xfId="6" applyFont="1" applyBorder="1" applyAlignment="1" applyProtection="1">
      <alignment horizontal="center" vertical="top"/>
      <protection locked="0"/>
    </xf>
    <xf numFmtId="43" fontId="19" fillId="0" borderId="0" xfId="7" applyFont="1" applyBorder="1" applyAlignment="1" applyProtection="1">
      <alignment horizontal="right" vertical="top"/>
      <protection locked="0"/>
    </xf>
    <xf numFmtId="0" fontId="19" fillId="0" borderId="0" xfId="6" applyFont="1" applyBorder="1" applyAlignment="1" applyProtection="1">
      <alignment horizontal="center" vertical="top"/>
    </xf>
    <xf numFmtId="43" fontId="19" fillId="0" borderId="0" xfId="7" applyFont="1" applyBorder="1" applyAlignment="1" applyProtection="1">
      <alignment horizontal="right" vertical="top"/>
    </xf>
    <xf numFmtId="0" fontId="1" fillId="0" borderId="0" xfId="6" applyProtection="1">
      <protection locked="0"/>
    </xf>
    <xf numFmtId="0" fontId="30" fillId="0" borderId="15" xfId="6" applyFont="1" applyBorder="1" applyAlignment="1" applyProtection="1">
      <alignment horizontal="justify" vertical="center"/>
      <protection locked="0"/>
    </xf>
    <xf numFmtId="0" fontId="1" fillId="0" borderId="0" xfId="6" applyFill="1" applyProtection="1">
      <protection locked="0"/>
    </xf>
    <xf numFmtId="0" fontId="1" fillId="0" borderId="0" xfId="6" applyFill="1" applyProtection="1"/>
    <xf numFmtId="0" fontId="1" fillId="0" borderId="0" xfId="6" applyProtection="1"/>
    <xf numFmtId="0" fontId="29" fillId="0" borderId="17" xfId="6" applyFont="1" applyBorder="1" applyAlignment="1" applyProtection="1">
      <alignment horizontal="justify" vertical="center" wrapText="1"/>
      <protection locked="0"/>
    </xf>
    <xf numFmtId="0" fontId="37" fillId="0" borderId="17" xfId="6" applyFont="1" applyBorder="1" applyAlignment="1" applyProtection="1">
      <alignment horizontal="justify" vertical="center" wrapText="1"/>
    </xf>
    <xf numFmtId="43" fontId="32" fillId="0" borderId="18" xfId="7" applyFont="1" applyFill="1" applyBorder="1" applyAlignment="1" applyProtection="1">
      <alignment horizontal="right" vertical="center" wrapText="1"/>
    </xf>
    <xf numFmtId="0" fontId="38" fillId="6" borderId="19" xfId="1" applyFont="1" applyFill="1" applyBorder="1" applyAlignment="1" applyProtection="1">
      <alignment vertical="center"/>
      <protection locked="0"/>
    </xf>
    <xf numFmtId="0" fontId="33" fillId="0" borderId="17" xfId="6" applyFont="1" applyBorder="1" applyAlignment="1" applyProtection="1">
      <alignment horizontal="justify" vertical="center" wrapText="1"/>
    </xf>
    <xf numFmtId="43" fontId="33" fillId="0" borderId="18" xfId="7" applyFont="1" applyFill="1" applyBorder="1" applyAlignment="1" applyProtection="1">
      <alignment horizontal="right" vertical="center" wrapText="1"/>
    </xf>
    <xf numFmtId="0" fontId="19" fillId="0" borderId="17" xfId="6" applyFont="1" applyBorder="1" applyAlignment="1" applyProtection="1">
      <alignment horizontal="justify" vertical="center" wrapText="1"/>
    </xf>
    <xf numFmtId="43" fontId="19" fillId="0" borderId="18" xfId="7" applyFont="1" applyBorder="1" applyAlignment="1" applyProtection="1">
      <alignment horizontal="right" vertical="center" wrapText="1"/>
      <protection locked="0"/>
    </xf>
    <xf numFmtId="0" fontId="39" fillId="0" borderId="17" xfId="6" applyFont="1" applyBorder="1" applyAlignment="1" applyProtection="1">
      <alignment horizontal="justify" vertical="center" wrapText="1"/>
    </xf>
    <xf numFmtId="43" fontId="39" fillId="0" borderId="18" xfId="7" applyFont="1" applyBorder="1" applyAlignment="1" applyProtection="1">
      <alignment horizontal="right" vertical="center" wrapText="1"/>
    </xf>
    <xf numFmtId="0" fontId="40" fillId="0" borderId="0" xfId="6" applyFont="1" applyProtection="1">
      <protection locked="0"/>
    </xf>
    <xf numFmtId="0" fontId="41" fillId="0" borderId="17" xfId="6" applyFont="1" applyBorder="1" applyAlignment="1" applyProtection="1">
      <alignment horizontal="justify" vertical="center" wrapText="1"/>
    </xf>
    <xf numFmtId="43" fontId="41" fillId="0" borderId="18" xfId="7" applyFont="1" applyBorder="1" applyAlignment="1" applyProtection="1">
      <alignment horizontal="right" vertical="center" wrapText="1"/>
      <protection locked="0"/>
    </xf>
    <xf numFmtId="0" fontId="40" fillId="0" borderId="0" xfId="6" applyFont="1" applyFill="1" applyProtection="1">
      <protection locked="0"/>
    </xf>
    <xf numFmtId="0" fontId="40" fillId="0" borderId="0" xfId="6" applyFont="1" applyFill="1" applyProtection="1"/>
    <xf numFmtId="0" fontId="40" fillId="0" borderId="0" xfId="6" applyFont="1" applyProtection="1"/>
    <xf numFmtId="0" fontId="42" fillId="0" borderId="17" xfId="6" applyFont="1" applyBorder="1" applyAlignment="1" applyProtection="1">
      <alignment horizontal="justify" vertical="center" wrapText="1"/>
    </xf>
    <xf numFmtId="43" fontId="39" fillId="0" borderId="18" xfId="7" applyFont="1" applyBorder="1" applyAlignment="1" applyProtection="1">
      <alignment horizontal="right" vertical="center" wrapText="1"/>
      <protection locked="0"/>
    </xf>
    <xf numFmtId="0" fontId="38" fillId="6" borderId="0" xfId="1" applyFont="1" applyFill="1" applyBorder="1" applyAlignment="1" applyProtection="1">
      <alignment vertical="center"/>
      <protection locked="0"/>
    </xf>
    <xf numFmtId="43" fontId="43" fillId="0" borderId="18" xfId="7" applyFont="1" applyFill="1" applyBorder="1" applyAlignment="1" applyProtection="1">
      <alignment horizontal="right" vertical="center" wrapText="1"/>
    </xf>
    <xf numFmtId="0" fontId="38" fillId="7" borderId="19" xfId="1" applyFont="1" applyFill="1" applyBorder="1" applyAlignment="1" applyProtection="1">
      <alignment vertical="center"/>
      <protection locked="0"/>
    </xf>
    <xf numFmtId="0" fontId="38" fillId="0" borderId="19" xfId="1" applyFont="1" applyBorder="1" applyAlignment="1" applyProtection="1">
      <alignment vertical="center"/>
      <protection locked="0"/>
    </xf>
    <xf numFmtId="43" fontId="0" fillId="0" borderId="0" xfId="7" applyFont="1" applyProtection="1">
      <protection locked="0"/>
    </xf>
    <xf numFmtId="0" fontId="28" fillId="0" borderId="20" xfId="1" applyFont="1" applyBorder="1" applyProtection="1">
      <protection locked="0"/>
    </xf>
    <xf numFmtId="0" fontId="44" fillId="0" borderId="21" xfId="6" applyFont="1" applyBorder="1" applyAlignment="1" applyProtection="1">
      <alignment horizontal="center" vertical="center"/>
      <protection locked="0"/>
    </xf>
    <xf numFmtId="43" fontId="28" fillId="0" borderId="22" xfId="7" applyFont="1" applyBorder="1" applyProtection="1">
      <protection locked="0"/>
    </xf>
    <xf numFmtId="0" fontId="28" fillId="0" borderId="0" xfId="1" applyFont="1" applyProtection="1">
      <protection locked="0"/>
    </xf>
    <xf numFmtId="0" fontId="28" fillId="0" borderId="23" xfId="1" applyFont="1" applyBorder="1" applyAlignment="1" applyProtection="1">
      <alignment vertical="center"/>
      <protection locked="0"/>
    </xf>
    <xf numFmtId="0" fontId="45" fillId="0" borderId="0" xfId="6" applyFont="1" applyBorder="1" applyAlignment="1" applyProtection="1">
      <alignment horizontal="center" vertical="center" wrapText="1"/>
      <protection locked="0"/>
    </xf>
    <xf numFmtId="43" fontId="28" fillId="0" borderId="24" xfId="7" applyFont="1" applyBorder="1" applyProtection="1">
      <protection locked="0"/>
    </xf>
    <xf numFmtId="0" fontId="28" fillId="0" borderId="23" xfId="1" applyFont="1" applyBorder="1" applyProtection="1"/>
    <xf numFmtId="0" fontId="46" fillId="0" borderId="0" xfId="1" applyFont="1" applyBorder="1" applyAlignment="1" applyProtection="1">
      <alignment horizontal="center" vertical="center"/>
    </xf>
    <xf numFmtId="43" fontId="28" fillId="0" borderId="24" xfId="7" applyFont="1" applyBorder="1" applyProtection="1"/>
    <xf numFmtId="0" fontId="28" fillId="0" borderId="0" xfId="1" applyFont="1" applyProtection="1"/>
    <xf numFmtId="0" fontId="20" fillId="0" borderId="25" xfId="1" applyFont="1" applyBorder="1" applyAlignment="1" applyProtection="1">
      <alignment horizontal="left" vertical="center"/>
    </xf>
    <xf numFmtId="0" fontId="20" fillId="0" borderId="26" xfId="1" applyFont="1" applyBorder="1" applyAlignment="1" applyProtection="1">
      <alignment horizontal="left" vertical="center"/>
    </xf>
    <xf numFmtId="43" fontId="20" fillId="0" borderId="27" xfId="7" applyFont="1" applyBorder="1" applyAlignment="1" applyProtection="1">
      <alignment horizontal="center" vertical="center"/>
    </xf>
    <xf numFmtId="0" fontId="47" fillId="0" borderId="0" xfId="1" applyFont="1" applyProtection="1"/>
    <xf numFmtId="0" fontId="28" fillId="6" borderId="28" xfId="1" applyFont="1" applyFill="1" applyBorder="1" applyAlignment="1" applyProtection="1">
      <alignment vertical="center"/>
    </xf>
    <xf numFmtId="0" fontId="28" fillId="6" borderId="29" xfId="1" applyFont="1" applyFill="1" applyBorder="1" applyAlignment="1" applyProtection="1">
      <alignment vertical="center" wrapText="1"/>
    </xf>
    <xf numFmtId="43" fontId="28" fillId="0" borderId="30" xfId="7" applyFont="1" applyBorder="1" applyProtection="1"/>
    <xf numFmtId="0" fontId="28" fillId="6" borderId="31" xfId="1" applyFont="1" applyFill="1" applyBorder="1" applyAlignment="1" applyProtection="1">
      <alignment vertical="center"/>
    </xf>
    <xf numFmtId="0" fontId="28" fillId="6" borderId="19" xfId="1" applyFont="1" applyFill="1" applyBorder="1" applyAlignment="1" applyProtection="1">
      <alignment vertical="center" wrapText="1"/>
    </xf>
    <xf numFmtId="43" fontId="28" fillId="0" borderId="32" xfId="7" applyFont="1" applyBorder="1" applyProtection="1"/>
    <xf numFmtId="0" fontId="28" fillId="7" borderId="31" xfId="1" applyFont="1" applyFill="1" applyBorder="1" applyAlignment="1" applyProtection="1">
      <alignment vertical="center"/>
    </xf>
    <xf numFmtId="0" fontId="28" fillId="7" borderId="19" xfId="1" applyFont="1" applyFill="1" applyBorder="1" applyAlignment="1" applyProtection="1">
      <alignment vertical="center" wrapText="1"/>
    </xf>
    <xf numFmtId="0" fontId="28" fillId="8" borderId="31" xfId="1" applyFont="1" applyFill="1" applyBorder="1" applyAlignment="1" applyProtection="1">
      <alignment vertical="center"/>
    </xf>
    <xf numFmtId="0" fontId="28" fillId="8" borderId="19" xfId="1" applyFont="1" applyFill="1" applyBorder="1" applyAlignment="1" applyProtection="1">
      <alignment vertical="center" wrapText="1"/>
    </xf>
    <xf numFmtId="49" fontId="28" fillId="2" borderId="31" xfId="1" applyNumberFormat="1" applyFont="1" applyFill="1" applyBorder="1" applyAlignment="1" applyProtection="1">
      <alignment vertical="center"/>
    </xf>
    <xf numFmtId="0" fontId="28" fillId="0" borderId="19" xfId="1" applyFont="1" applyBorder="1" applyAlignment="1" applyProtection="1">
      <alignment vertical="center" wrapText="1"/>
    </xf>
    <xf numFmtId="43" fontId="28" fillId="0" borderId="32" xfId="7" applyFont="1" applyBorder="1" applyProtection="1">
      <protection locked="0"/>
    </xf>
    <xf numFmtId="49" fontId="28" fillId="8" borderId="31" xfId="1" applyNumberFormat="1" applyFont="1" applyFill="1" applyBorder="1" applyAlignment="1" applyProtection="1">
      <alignment vertical="center"/>
    </xf>
    <xf numFmtId="0" fontId="28" fillId="0" borderId="31" xfId="1" applyFont="1" applyBorder="1" applyAlignment="1" applyProtection="1">
      <alignment vertical="center"/>
    </xf>
    <xf numFmtId="49" fontId="28" fillId="0" borderId="31" xfId="1" applyNumberFormat="1" applyFont="1" applyBorder="1" applyAlignment="1" applyProtection="1">
      <alignment vertical="center"/>
    </xf>
    <xf numFmtId="43" fontId="28" fillId="0" borderId="32" xfId="7" applyFont="1" applyBorder="1" applyAlignment="1" applyProtection="1">
      <protection locked="0"/>
    </xf>
    <xf numFmtId="43" fontId="28" fillId="0" borderId="32" xfId="7" applyFont="1" applyBorder="1" applyAlignment="1" applyProtection="1"/>
    <xf numFmtId="43" fontId="28" fillId="0" borderId="32" xfId="7" applyFont="1" applyBorder="1" applyAlignment="1" applyProtection="1">
      <alignment wrapText="1"/>
    </xf>
    <xf numFmtId="43" fontId="28" fillId="2" borderId="32" xfId="7" applyFont="1" applyFill="1" applyBorder="1" applyAlignment="1" applyProtection="1">
      <alignment vertical="center"/>
    </xf>
    <xf numFmtId="0" fontId="28" fillId="2" borderId="0" xfId="1" applyFont="1" applyFill="1" applyAlignment="1" applyProtection="1">
      <alignment vertical="center" wrapText="1"/>
    </xf>
    <xf numFmtId="43" fontId="28" fillId="6" borderId="32" xfId="7" applyFont="1" applyFill="1" applyBorder="1" applyProtection="1"/>
    <xf numFmtId="0" fontId="28" fillId="0" borderId="33" xfId="1" applyFont="1" applyBorder="1" applyAlignment="1" applyProtection="1">
      <alignment vertical="center"/>
    </xf>
    <xf numFmtId="0" fontId="28" fillId="0" borderId="34" xfId="1" applyFont="1" applyBorder="1" applyAlignment="1" applyProtection="1">
      <alignment vertical="center" wrapText="1"/>
    </xf>
    <xf numFmtId="43" fontId="28" fillId="0" borderId="35" xfId="7" applyFont="1" applyBorder="1" applyProtection="1">
      <protection locked="0"/>
    </xf>
    <xf numFmtId="0" fontId="28" fillId="0" borderId="0" xfId="1" applyFont="1" applyBorder="1" applyAlignment="1" applyProtection="1">
      <alignment vertical="center"/>
    </xf>
    <xf numFmtId="0" fontId="28" fillId="0" borderId="0" xfId="1" applyFont="1" applyBorder="1" applyAlignment="1" applyProtection="1">
      <alignment vertical="center" wrapText="1"/>
    </xf>
    <xf numFmtId="43" fontId="28" fillId="0" borderId="0" xfId="7" applyFont="1" applyBorder="1" applyProtection="1"/>
    <xf numFmtId="0" fontId="28" fillId="0" borderId="23" xfId="1" applyFont="1" applyBorder="1" applyAlignment="1" applyProtection="1">
      <alignment vertical="center"/>
    </xf>
    <xf numFmtId="43" fontId="28" fillId="0" borderId="35" xfId="7" applyFont="1" applyBorder="1" applyProtection="1"/>
    <xf numFmtId="0" fontId="28" fillId="0" borderId="0" xfId="1" applyFont="1" applyAlignment="1" applyProtection="1">
      <alignment vertical="center"/>
    </xf>
    <xf numFmtId="0" fontId="28" fillId="0" borderId="0" xfId="1" applyFont="1" applyAlignment="1" applyProtection="1">
      <alignment vertical="center" wrapText="1"/>
    </xf>
    <xf numFmtId="43" fontId="28" fillId="0" borderId="0" xfId="7" applyFont="1" applyProtection="1"/>
    <xf numFmtId="0" fontId="28" fillId="0" borderId="0" xfId="1" applyFont="1" applyAlignment="1" applyProtection="1">
      <alignment wrapText="1"/>
    </xf>
    <xf numFmtId="49" fontId="14" fillId="9" borderId="1" xfId="1" applyNumberFormat="1" applyFont="1" applyFill="1" applyBorder="1" applyAlignment="1" applyProtection="1">
      <alignment horizontal="left" vertical="center" wrapText="1"/>
    </xf>
    <xf numFmtId="0" fontId="14" fillId="9" borderId="1" xfId="1" applyFont="1" applyFill="1" applyBorder="1" applyAlignment="1">
      <alignment horizontal="left" vertical="center" wrapText="1"/>
    </xf>
    <xf numFmtId="0" fontId="49" fillId="0" borderId="31" xfId="1" applyFont="1" applyBorder="1" applyAlignment="1" applyProtection="1">
      <alignment vertical="center"/>
    </xf>
    <xf numFmtId="0" fontId="49" fillId="0" borderId="19" xfId="1" applyFont="1" applyBorder="1" applyAlignment="1" applyProtection="1">
      <alignment vertical="center" wrapText="1"/>
    </xf>
    <xf numFmtId="43" fontId="49" fillId="0" borderId="32" xfId="7" applyFont="1" applyBorder="1" applyProtection="1">
      <protection locked="0"/>
    </xf>
    <xf numFmtId="0" fontId="49" fillId="0" borderId="0" xfId="1" applyFont="1" applyProtection="1"/>
    <xf numFmtId="49" fontId="49" fillId="0" borderId="31" xfId="1" applyNumberFormat="1" applyFont="1" applyBorder="1" applyAlignment="1" applyProtection="1">
      <alignment vertical="center"/>
    </xf>
    <xf numFmtId="0" fontId="0" fillId="3" borderId="0" xfId="0" applyFill="1"/>
    <xf numFmtId="0" fontId="28" fillId="7" borderId="31" xfId="1" applyFont="1" applyFill="1" applyBorder="1" applyAlignment="1" applyProtection="1">
      <alignment vertical="center"/>
      <protection locked="0"/>
    </xf>
    <xf numFmtId="0" fontId="21" fillId="0" borderId="0" xfId="1" applyNumberFormat="1" applyFont="1" applyFill="1" applyBorder="1" applyAlignment="1" applyProtection="1">
      <alignment horizontal="center"/>
      <protection locked="0"/>
    </xf>
    <xf numFmtId="43" fontId="49" fillId="0" borderId="32" xfId="5" applyFont="1" applyBorder="1" applyProtection="1">
      <protection locked="0"/>
    </xf>
    <xf numFmtId="0" fontId="51" fillId="0" borderId="2" xfId="1" applyNumberFormat="1" applyFont="1" applyFill="1" applyBorder="1" applyAlignment="1" applyProtection="1">
      <alignment vertical="center" wrapText="1"/>
      <protection locked="0"/>
    </xf>
    <xf numFmtId="43" fontId="3" fillId="0" borderId="0" xfId="1" applyNumberFormat="1" applyFont="1" applyFill="1" applyBorder="1" applyAlignment="1" applyProtection="1"/>
    <xf numFmtId="43" fontId="11" fillId="0" borderId="0" xfId="1" applyNumberFormat="1" applyFont="1" applyFill="1" applyBorder="1" applyAlignment="1" applyProtection="1">
      <alignment horizontal="center" vertical="center"/>
    </xf>
    <xf numFmtId="43" fontId="14" fillId="0" borderId="32" xfId="5" applyFont="1" applyBorder="1" applyProtection="1">
      <protection locked="0"/>
    </xf>
    <xf numFmtId="43" fontId="47" fillId="0" borderId="32" xfId="7" applyFont="1" applyBorder="1" applyProtection="1">
      <protection locked="0"/>
    </xf>
    <xf numFmtId="0" fontId="10" fillId="2" borderId="22" xfId="1" applyFont="1" applyFill="1" applyBorder="1" applyAlignment="1" applyProtection="1">
      <alignment horizontal="center" vertical="center" wrapText="1"/>
    </xf>
    <xf numFmtId="0" fontId="10" fillId="2" borderId="38" xfId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Border="1" applyAlignment="1" applyProtection="1">
      <alignment horizontal="left" vertical="center"/>
    </xf>
    <xf numFmtId="0" fontId="28" fillId="0" borderId="2" xfId="1" applyNumberFormat="1" applyFont="1" applyFill="1" applyBorder="1" applyAlignment="1" applyProtection="1">
      <alignment vertical="center" wrapText="1"/>
      <protection locked="0"/>
    </xf>
    <xf numFmtId="43" fontId="36" fillId="0" borderId="16" xfId="7" applyFont="1" applyBorder="1" applyAlignment="1" applyProtection="1">
      <alignment horizontal="center" vertical="center" wrapText="1"/>
      <protection locked="0"/>
    </xf>
    <xf numFmtId="43" fontId="36" fillId="0" borderId="17" xfId="7" applyFont="1" applyBorder="1" applyAlignment="1" applyProtection="1">
      <alignment horizontal="center" vertical="center" wrapText="1"/>
      <protection locked="0"/>
    </xf>
    <xf numFmtId="0" fontId="28" fillId="0" borderId="20" xfId="1" applyFont="1" applyBorder="1" applyAlignment="1" applyProtection="1">
      <alignment horizontal="center" vertical="center" wrapText="1"/>
    </xf>
    <xf numFmtId="0" fontId="28" fillId="0" borderId="21" xfId="1" applyFont="1" applyBorder="1" applyAlignment="1" applyProtection="1">
      <alignment horizontal="center" vertical="center" wrapText="1"/>
    </xf>
    <xf numFmtId="0" fontId="28" fillId="0" borderId="22" xfId="1" applyFont="1" applyBorder="1" applyAlignment="1" applyProtection="1">
      <alignment horizontal="center" vertical="center" wrapText="1"/>
    </xf>
    <xf numFmtId="43" fontId="33" fillId="0" borderId="12" xfId="7" applyFont="1" applyFill="1" applyBorder="1" applyAlignment="1" applyProtection="1">
      <alignment horizontal="center" vertical="center" wrapText="1"/>
    </xf>
    <xf numFmtId="43" fontId="33" fillId="0" borderId="14" xfId="7" applyFont="1" applyFill="1" applyBorder="1" applyAlignment="1" applyProtection="1">
      <alignment horizontal="center" vertical="center" wrapText="1"/>
    </xf>
    <xf numFmtId="43" fontId="19" fillId="0" borderId="12" xfId="7" applyFont="1" applyBorder="1" applyAlignment="1" applyProtection="1">
      <alignment horizontal="center"/>
      <protection locked="0"/>
    </xf>
    <xf numFmtId="43" fontId="19" fillId="0" borderId="14" xfId="7" applyFont="1" applyBorder="1" applyAlignment="1" applyProtection="1">
      <alignment horizontal="center"/>
      <protection locked="0"/>
    </xf>
    <xf numFmtId="0" fontId="30" fillId="0" borderId="11" xfId="6" applyFont="1" applyBorder="1" applyAlignment="1" applyProtection="1">
      <alignment horizontal="center" vertical="center"/>
      <protection locked="0"/>
    </xf>
    <xf numFmtId="0" fontId="29" fillId="0" borderId="11" xfId="6" applyFont="1" applyBorder="1" applyAlignment="1" applyProtection="1">
      <alignment horizontal="center" vertical="center" wrapText="1"/>
      <protection locked="0"/>
    </xf>
    <xf numFmtId="0" fontId="31" fillId="0" borderId="12" xfId="6" applyFont="1" applyBorder="1" applyAlignment="1" applyProtection="1">
      <alignment horizontal="center" vertical="center" wrapText="1"/>
      <protection locked="0"/>
    </xf>
    <xf numFmtId="0" fontId="31" fillId="0" borderId="13" xfId="6" applyFont="1" applyBorder="1" applyAlignment="1" applyProtection="1">
      <alignment horizontal="center" vertical="center" wrapText="1"/>
      <protection locked="0"/>
    </xf>
    <xf numFmtId="0" fontId="31" fillId="0" borderId="14" xfId="6" applyFont="1" applyBorder="1" applyAlignment="1" applyProtection="1">
      <alignment horizontal="center" vertical="center" wrapText="1"/>
      <protection locked="0"/>
    </xf>
    <xf numFmtId="43" fontId="31" fillId="0" borderId="12" xfId="7" applyFont="1" applyBorder="1" applyAlignment="1" applyProtection="1">
      <alignment horizontal="center" vertical="center" wrapText="1"/>
      <protection locked="0"/>
    </xf>
    <xf numFmtId="43" fontId="31" fillId="0" borderId="14" xfId="7" applyFont="1" applyBorder="1" applyAlignment="1" applyProtection="1">
      <alignment horizontal="center" vertical="center" wrapText="1"/>
      <protection locked="0"/>
    </xf>
    <xf numFmtId="0" fontId="31" fillId="0" borderId="12" xfId="6" applyFont="1" applyBorder="1" applyAlignment="1" applyProtection="1">
      <alignment horizontal="center" vertical="center" wrapText="1"/>
    </xf>
    <xf numFmtId="0" fontId="31" fillId="0" borderId="13" xfId="6" applyFont="1" applyBorder="1" applyAlignment="1" applyProtection="1">
      <alignment horizontal="center" vertical="center" wrapText="1"/>
    </xf>
    <xf numFmtId="0" fontId="31" fillId="0" borderId="14" xfId="6" applyFont="1" applyBorder="1" applyAlignment="1" applyProtection="1">
      <alignment horizontal="center" vertical="center" wrapText="1"/>
    </xf>
    <xf numFmtId="43" fontId="32" fillId="0" borderId="12" xfId="7" applyFont="1" applyFill="1" applyBorder="1" applyAlignment="1" applyProtection="1">
      <alignment horizontal="center" vertical="center" wrapText="1"/>
    </xf>
    <xf numFmtId="43" fontId="32" fillId="0" borderId="14" xfId="7" applyFont="1" applyFill="1" applyBorder="1" applyAlignment="1" applyProtection="1">
      <alignment horizontal="center" vertical="center" wrapText="1"/>
    </xf>
    <xf numFmtId="43" fontId="35" fillId="0" borderId="12" xfId="7" applyFont="1" applyBorder="1" applyAlignment="1" applyProtection="1">
      <alignment horizontal="center"/>
    </xf>
    <xf numFmtId="43" fontId="35" fillId="0" borderId="14" xfId="7" applyFont="1" applyBorder="1" applyAlignment="1" applyProtection="1">
      <alignment horizontal="center"/>
    </xf>
    <xf numFmtId="43" fontId="34" fillId="0" borderId="12" xfId="7" applyFont="1" applyFill="1" applyBorder="1" applyAlignment="1" applyProtection="1">
      <alignment horizontal="center" vertical="center" wrapText="1"/>
    </xf>
    <xf numFmtId="43" fontId="34" fillId="0" borderId="14" xfId="7" applyFont="1" applyFill="1" applyBorder="1" applyAlignment="1" applyProtection="1">
      <alignment horizontal="center" vertical="center" wrapText="1"/>
    </xf>
    <xf numFmtId="0" fontId="30" fillId="0" borderId="11" xfId="6" applyFont="1" applyBorder="1" applyAlignment="1" applyProtection="1">
      <alignment horizontal="center" vertical="center"/>
    </xf>
    <xf numFmtId="0" fontId="29" fillId="0" borderId="11" xfId="6" applyFont="1" applyBorder="1" applyAlignment="1" applyProtection="1">
      <alignment horizontal="center" vertical="center" wrapText="1"/>
    </xf>
    <xf numFmtId="0" fontId="31" fillId="0" borderId="11" xfId="6" applyFont="1" applyBorder="1" applyAlignment="1" applyProtection="1">
      <alignment horizontal="center" vertical="center" wrapText="1"/>
    </xf>
    <xf numFmtId="43" fontId="31" fillId="0" borderId="12" xfId="7" applyFont="1" applyBorder="1" applyAlignment="1" applyProtection="1">
      <alignment horizontal="center" vertical="center" wrapText="1"/>
    </xf>
    <xf numFmtId="43" fontId="31" fillId="0" borderId="14" xfId="7" applyFont="1" applyBorder="1" applyAlignment="1" applyProtection="1">
      <alignment horizontal="center" vertical="center" wrapText="1"/>
    </xf>
    <xf numFmtId="0" fontId="19" fillId="0" borderId="12" xfId="6" applyFont="1" applyBorder="1" applyAlignment="1" applyProtection="1">
      <alignment horizontal="justify" vertical="top" wrapText="1"/>
      <protection locked="0"/>
    </xf>
    <xf numFmtId="0" fontId="19" fillId="0" borderId="13" xfId="6" applyFont="1" applyBorder="1" applyAlignment="1" applyProtection="1">
      <alignment horizontal="justify" vertical="top" wrapText="1"/>
      <protection locked="0"/>
    </xf>
    <xf numFmtId="0" fontId="19" fillId="0" borderId="14" xfId="6" applyFont="1" applyBorder="1" applyAlignment="1" applyProtection="1">
      <alignment horizontal="justify" vertical="top" wrapText="1"/>
      <protection locked="0"/>
    </xf>
    <xf numFmtId="0" fontId="36" fillId="0" borderId="11" xfId="6" applyFont="1" applyBorder="1" applyAlignment="1" applyProtection="1">
      <alignment horizontal="center" vertical="center"/>
    </xf>
    <xf numFmtId="0" fontId="36" fillId="0" borderId="11" xfId="6" applyFont="1" applyBorder="1" applyAlignment="1" applyProtection="1">
      <alignment horizontal="center"/>
    </xf>
    <xf numFmtId="0" fontId="19" fillId="0" borderId="11" xfId="6" applyFont="1" applyBorder="1" applyAlignment="1" applyProtection="1">
      <alignment horizontal="left" vertical="top" wrapText="1"/>
      <protection locked="0"/>
    </xf>
    <xf numFmtId="0" fontId="19" fillId="0" borderId="0" xfId="6" applyFont="1" applyBorder="1" applyAlignment="1" applyProtection="1">
      <alignment horizontal="left" vertical="top" wrapText="1"/>
      <protection locked="0"/>
    </xf>
    <xf numFmtId="0" fontId="19" fillId="0" borderId="0" xfId="6" applyFont="1" applyBorder="1" applyAlignment="1" applyProtection="1">
      <alignment horizontal="left" vertical="top" wrapText="1"/>
    </xf>
    <xf numFmtId="0" fontId="10" fillId="2" borderId="5" xfId="1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3" borderId="4" xfId="1" applyFont="1" applyFill="1" applyBorder="1" applyAlignment="1" applyProtection="1">
      <alignment horizontal="center" vertical="center" wrapText="1"/>
    </xf>
    <xf numFmtId="0" fontId="9" fillId="6" borderId="4" xfId="1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21" fillId="0" borderId="0" xfId="1" applyNumberFormat="1" applyFont="1" applyFill="1" applyBorder="1" applyAlignment="1" applyProtection="1">
      <alignment horizontal="center"/>
      <protection locked="0"/>
    </xf>
    <xf numFmtId="0" fontId="22" fillId="0" borderId="10" xfId="1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49" fontId="17" fillId="4" borderId="2" xfId="1" applyNumberFormat="1" applyFont="1" applyFill="1" applyBorder="1" applyAlignment="1" applyProtection="1">
      <alignment horizontal="center" vertical="center" wrapText="1"/>
    </xf>
    <xf numFmtId="49" fontId="10" fillId="2" borderId="4" xfId="1" applyNumberFormat="1" applyFont="1" applyFill="1" applyBorder="1" applyAlignment="1" applyProtection="1">
      <alignment horizontal="center" vertical="center" wrapText="1"/>
    </xf>
    <xf numFmtId="49" fontId="10" fillId="2" borderId="7" xfId="1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 wrapText="1"/>
    </xf>
    <xf numFmtId="0" fontId="10" fillId="2" borderId="7" xfId="1" applyFont="1" applyFill="1" applyBorder="1" applyAlignment="1" applyProtection="1">
      <alignment horizontal="center" vertical="center" wrapText="1"/>
    </xf>
    <xf numFmtId="0" fontId="50" fillId="2" borderId="4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0" fillId="2" borderId="36" xfId="1" applyFont="1" applyFill="1" applyBorder="1" applyAlignment="1" applyProtection="1">
      <alignment horizontal="center" vertical="center" wrapText="1"/>
    </xf>
    <xf numFmtId="0" fontId="10" fillId="2" borderId="37" xfId="1" applyFont="1" applyFill="1" applyBorder="1" applyAlignment="1" applyProtection="1">
      <alignment horizontal="center" vertical="center" wrapText="1"/>
    </xf>
    <xf numFmtId="0" fontId="10" fillId="6" borderId="36" xfId="1" applyFont="1" applyFill="1" applyBorder="1" applyAlignment="1" applyProtection="1">
      <alignment horizontal="center" vertical="center" wrapText="1"/>
    </xf>
    <xf numFmtId="0" fontId="10" fillId="6" borderId="37" xfId="1" applyFont="1" applyFill="1" applyBorder="1" applyAlignment="1" applyProtection="1">
      <alignment horizontal="center" vertical="center" wrapText="1"/>
    </xf>
  </cellXfs>
  <cellStyles count="8">
    <cellStyle name="Millares" xfId="5" builtinId="3"/>
    <cellStyle name="Millares 2" xfId="2"/>
    <cellStyle name="Millares 3" xfId="7"/>
    <cellStyle name="Moneda 2" xfId="3"/>
    <cellStyle name="Normal" xfId="0" builtinId="0"/>
    <cellStyle name="Normal 2" xfId="1"/>
    <cellStyle name="Normal 3" xfId="4"/>
    <cellStyle name="Normal 4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%20-%20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a - Ley Ingresos"/>
      <sheetName val="CRI - Zacatecas"/>
      <sheetName val="Presupuesto de Ingresos-Complet"/>
      <sheetName val="Presupuesto de Ingresos-SMAP"/>
    </sheetNames>
    <sheetDataSet>
      <sheetData sheetId="0"/>
      <sheetData sheetId="1"/>
      <sheetData sheetId="2">
        <row r="8">
          <cell r="C8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N55"/>
  <sheetViews>
    <sheetView zoomScale="70" zoomScaleNormal="70" workbookViewId="0">
      <selection activeCell="C13" sqref="C13"/>
    </sheetView>
  </sheetViews>
  <sheetFormatPr baseColWidth="10" defaultColWidth="11" defaultRowHeight="15.75" x14ac:dyDescent="0.25"/>
  <cols>
    <col min="1" max="1" width="6.625" style="95" bestFit="1" customWidth="1"/>
    <col min="2" max="2" width="68.75" style="99" customWidth="1"/>
    <col min="3" max="3" width="22.75" style="122" customWidth="1"/>
    <col min="4" max="6" width="11" style="97"/>
    <col min="7" max="40" width="11" style="98"/>
    <col min="41" max="16384" width="11" style="99"/>
  </cols>
  <sheetData>
    <row r="1" spans="1:40" ht="44.25" thickBot="1" x14ac:dyDescent="0.3">
      <c r="B1" s="96" t="s">
        <v>1962</v>
      </c>
      <c r="C1" s="192" t="s">
        <v>1213</v>
      </c>
    </row>
    <row r="2" spans="1:40" ht="20.25" thickBot="1" x14ac:dyDescent="0.3">
      <c r="B2" s="100" t="s">
        <v>1214</v>
      </c>
      <c r="C2" s="193"/>
    </row>
    <row r="3" spans="1:40" ht="20.25" thickBot="1" x14ac:dyDescent="0.3">
      <c r="B3" s="101" t="s">
        <v>1107</v>
      </c>
      <c r="C3" s="102">
        <f>+C4+C14+C20+C23+C30+C34+C39+C42+C46+C53</f>
        <v>0</v>
      </c>
    </row>
    <row r="4" spans="1:40" ht="18" thickBot="1" x14ac:dyDescent="0.3">
      <c r="A4" s="103" t="s">
        <v>1215</v>
      </c>
      <c r="B4" s="104" t="s">
        <v>1216</v>
      </c>
      <c r="C4" s="105">
        <f>SUM(C5:C13)</f>
        <v>0</v>
      </c>
    </row>
    <row r="5" spans="1:40" ht="18" thickBot="1" x14ac:dyDescent="0.3">
      <c r="B5" s="106" t="s">
        <v>1217</v>
      </c>
      <c r="C5" s="107">
        <f>+'[1]Presupuesto de Ingresos-Complet'!C8</f>
        <v>0</v>
      </c>
    </row>
    <row r="6" spans="1:40" ht="18" thickBot="1" x14ac:dyDescent="0.3">
      <c r="B6" s="106" t="s">
        <v>1218</v>
      </c>
      <c r="C6" s="107"/>
    </row>
    <row r="7" spans="1:40" ht="18" thickBot="1" x14ac:dyDescent="0.3">
      <c r="B7" s="106" t="s">
        <v>1219</v>
      </c>
      <c r="C7" s="107"/>
    </row>
    <row r="8" spans="1:40" ht="18" thickBot="1" x14ac:dyDescent="0.3">
      <c r="B8" s="108" t="s">
        <v>1220</v>
      </c>
      <c r="C8" s="109">
        <v>0</v>
      </c>
    </row>
    <row r="9" spans="1:40" ht="18" thickBot="1" x14ac:dyDescent="0.3">
      <c r="B9" s="108" t="s">
        <v>1221</v>
      </c>
      <c r="C9" s="109">
        <v>0</v>
      </c>
    </row>
    <row r="10" spans="1:40" ht="18" thickBot="1" x14ac:dyDescent="0.3">
      <c r="B10" s="108" t="s">
        <v>1222</v>
      </c>
      <c r="C10" s="109">
        <v>0</v>
      </c>
    </row>
    <row r="11" spans="1:40" ht="18" thickBot="1" x14ac:dyDescent="0.3">
      <c r="B11" s="106" t="s">
        <v>1223</v>
      </c>
      <c r="C11" s="107"/>
    </row>
    <row r="12" spans="1:40" s="115" customFormat="1" ht="18" thickBot="1" x14ac:dyDescent="0.3">
      <c r="A12" s="110"/>
      <c r="B12" s="111" t="s">
        <v>1224</v>
      </c>
      <c r="C12" s="112"/>
      <c r="D12" s="113"/>
      <c r="E12" s="113"/>
      <c r="F12" s="113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</row>
    <row r="13" spans="1:40" ht="35.25" thickBot="1" x14ac:dyDescent="0.3">
      <c r="B13" s="106" t="s">
        <v>1225</v>
      </c>
      <c r="C13" s="107">
        <v>0</v>
      </c>
    </row>
    <row r="14" spans="1:40" ht="18" thickBot="1" x14ac:dyDescent="0.3">
      <c r="B14" s="116" t="s">
        <v>1226</v>
      </c>
      <c r="C14" s="105">
        <f>SUM(C15:C19)</f>
        <v>0</v>
      </c>
    </row>
    <row r="15" spans="1:40" ht="18" thickBot="1" x14ac:dyDescent="0.3">
      <c r="B15" s="108" t="s">
        <v>1227</v>
      </c>
      <c r="C15" s="109">
        <v>0</v>
      </c>
    </row>
    <row r="16" spans="1:40" ht="18" thickBot="1" x14ac:dyDescent="0.3">
      <c r="B16" s="108" t="s">
        <v>1228</v>
      </c>
      <c r="C16" s="109">
        <v>0</v>
      </c>
    </row>
    <row r="17" spans="1:3" ht="18" thickBot="1" x14ac:dyDescent="0.3">
      <c r="B17" s="108" t="s">
        <v>1229</v>
      </c>
      <c r="C17" s="109">
        <v>0</v>
      </c>
    </row>
    <row r="18" spans="1:3" ht="18" thickBot="1" x14ac:dyDescent="0.3">
      <c r="B18" s="108" t="s">
        <v>1230</v>
      </c>
      <c r="C18" s="109">
        <v>0</v>
      </c>
    </row>
    <row r="19" spans="1:3" ht="18" thickBot="1" x14ac:dyDescent="0.3">
      <c r="B19" s="108" t="s">
        <v>1223</v>
      </c>
      <c r="C19" s="109">
        <v>0</v>
      </c>
    </row>
    <row r="20" spans="1:3" ht="18" thickBot="1" x14ac:dyDescent="0.3">
      <c r="A20" s="103" t="s">
        <v>1231</v>
      </c>
      <c r="B20" s="104" t="s">
        <v>1232</v>
      </c>
      <c r="C20" s="105">
        <f>SUM(C21:C22)</f>
        <v>0</v>
      </c>
    </row>
    <row r="21" spans="1:3" ht="18" thickBot="1" x14ac:dyDescent="0.3">
      <c r="B21" s="106" t="s">
        <v>1233</v>
      </c>
      <c r="C21" s="107"/>
    </row>
    <row r="22" spans="1:3" ht="35.25" thickBot="1" x14ac:dyDescent="0.3">
      <c r="B22" s="106" t="s">
        <v>1234</v>
      </c>
      <c r="C22" s="107">
        <v>0</v>
      </c>
    </row>
    <row r="23" spans="1:3" ht="18" thickBot="1" x14ac:dyDescent="0.3">
      <c r="A23" s="103" t="s">
        <v>1235</v>
      </c>
      <c r="B23" s="104" t="s">
        <v>1236</v>
      </c>
      <c r="C23" s="105">
        <f>SUM(C24:C29)</f>
        <v>0</v>
      </c>
    </row>
    <row r="24" spans="1:3" ht="35.25" thickBot="1" x14ac:dyDescent="0.3">
      <c r="A24" s="180" t="s">
        <v>1368</v>
      </c>
      <c r="B24" s="106" t="s">
        <v>1237</v>
      </c>
      <c r="C24" s="107">
        <f>+'Presupuesto de Ingresos-SMAP'!C55</f>
        <v>0</v>
      </c>
    </row>
    <row r="25" spans="1:3" ht="18" thickBot="1" x14ac:dyDescent="0.3">
      <c r="B25" s="108" t="s">
        <v>1238</v>
      </c>
      <c r="C25" s="117"/>
    </row>
    <row r="26" spans="1:3" ht="18" thickBot="1" x14ac:dyDescent="0.3">
      <c r="B26" s="106" t="s">
        <v>1239</v>
      </c>
      <c r="C26" s="107"/>
    </row>
    <row r="27" spans="1:3" ht="18" thickBot="1" x14ac:dyDescent="0.3">
      <c r="B27" s="106" t="s">
        <v>1240</v>
      </c>
      <c r="C27" s="107"/>
    </row>
    <row r="28" spans="1:3" ht="18" thickBot="1" x14ac:dyDescent="0.3">
      <c r="B28" s="106" t="s">
        <v>1223</v>
      </c>
      <c r="C28" s="107">
        <v>0</v>
      </c>
    </row>
    <row r="29" spans="1:3" ht="35.25" thickBot="1" x14ac:dyDescent="0.3">
      <c r="B29" s="106" t="s">
        <v>1241</v>
      </c>
      <c r="C29" s="107">
        <v>0</v>
      </c>
    </row>
    <row r="30" spans="1:3" ht="18" thickBot="1" x14ac:dyDescent="0.3">
      <c r="A30" s="118" t="s">
        <v>1242</v>
      </c>
      <c r="B30" s="104" t="s">
        <v>1243</v>
      </c>
      <c r="C30" s="105">
        <f>SUM(C31:C33)</f>
        <v>0</v>
      </c>
    </row>
    <row r="31" spans="1:3" ht="18" thickBot="1" x14ac:dyDescent="0.3">
      <c r="A31" s="180" t="s">
        <v>1717</v>
      </c>
      <c r="B31" s="106" t="s">
        <v>1244</v>
      </c>
      <c r="C31" s="107">
        <f>+'Presupuesto de Ingresos-SMAP'!C247</f>
        <v>0</v>
      </c>
    </row>
    <row r="32" spans="1:3" ht="18" thickBot="1" x14ac:dyDescent="0.3">
      <c r="B32" s="106" t="s">
        <v>1245</v>
      </c>
      <c r="C32" s="107"/>
    </row>
    <row r="33" spans="1:3" ht="35.25" thickBot="1" x14ac:dyDescent="0.3">
      <c r="B33" s="106" t="s">
        <v>1246</v>
      </c>
      <c r="C33" s="107">
        <v>0</v>
      </c>
    </row>
    <row r="34" spans="1:3" ht="18" thickBot="1" x14ac:dyDescent="0.3">
      <c r="A34" s="118" t="s">
        <v>1247</v>
      </c>
      <c r="B34" s="104" t="s">
        <v>1248</v>
      </c>
      <c r="C34" s="105">
        <f>SUM(C35:C38)</f>
        <v>0</v>
      </c>
    </row>
    <row r="35" spans="1:3" ht="18" thickBot="1" x14ac:dyDescent="0.3">
      <c r="B35" s="106" t="s">
        <v>1249</v>
      </c>
      <c r="C35" s="107">
        <f>+'Presupuesto de Ingresos-SMAP'!C263</f>
        <v>0</v>
      </c>
    </row>
    <row r="36" spans="1:3" ht="18" thickBot="1" x14ac:dyDescent="0.3">
      <c r="B36" s="106" t="s">
        <v>1250</v>
      </c>
      <c r="C36" s="107">
        <v>0</v>
      </c>
    </row>
    <row r="37" spans="1:3" ht="35.25" thickBot="1" x14ac:dyDescent="0.3">
      <c r="B37" s="106" t="s">
        <v>1251</v>
      </c>
      <c r="C37" s="107">
        <v>0</v>
      </c>
    </row>
    <row r="38" spans="1:3" ht="18" thickBot="1" x14ac:dyDescent="0.3">
      <c r="B38" s="106" t="s">
        <v>1252</v>
      </c>
      <c r="C38" s="107">
        <v>0</v>
      </c>
    </row>
    <row r="39" spans="1:3" ht="18" thickBot="1" x14ac:dyDescent="0.3">
      <c r="A39" s="103">
        <v>4170</v>
      </c>
      <c r="B39" s="104" t="s">
        <v>1254</v>
      </c>
      <c r="C39" s="105">
        <f>SUM(C40:C41)</f>
        <v>0</v>
      </c>
    </row>
    <row r="40" spans="1:3" ht="18" thickBot="1" x14ac:dyDescent="0.3">
      <c r="B40" s="106" t="s">
        <v>1255</v>
      </c>
      <c r="C40" s="107">
        <f>+'Presupuesto de Ingresos-SMAP'!C304</f>
        <v>0</v>
      </c>
    </row>
    <row r="41" spans="1:3" ht="35.25" thickBot="1" x14ac:dyDescent="0.3">
      <c r="B41" s="108" t="s">
        <v>1256</v>
      </c>
      <c r="C41" s="109">
        <v>0</v>
      </c>
    </row>
    <row r="42" spans="1:3" ht="20.25" thickBot="1" x14ac:dyDescent="0.3">
      <c r="A42" s="103" t="s">
        <v>1257</v>
      </c>
      <c r="B42" s="104" t="s">
        <v>1168</v>
      </c>
      <c r="C42" s="119">
        <f>SUM(C43:C45)</f>
        <v>0</v>
      </c>
    </row>
    <row r="43" spans="1:3" ht="18" thickBot="1" x14ac:dyDescent="0.3">
      <c r="A43" s="120" t="s">
        <v>1258</v>
      </c>
      <c r="B43" s="106" t="s">
        <v>1169</v>
      </c>
      <c r="C43" s="107"/>
    </row>
    <row r="44" spans="1:3" ht="18" thickBot="1" x14ac:dyDescent="0.3">
      <c r="A44" s="120" t="s">
        <v>1259</v>
      </c>
      <c r="B44" s="106" t="s">
        <v>1260</v>
      </c>
      <c r="C44" s="107"/>
    </row>
    <row r="45" spans="1:3" ht="18" thickBot="1" x14ac:dyDescent="0.3">
      <c r="A45" s="120" t="s">
        <v>1261</v>
      </c>
      <c r="B45" s="106" t="s">
        <v>1171</v>
      </c>
      <c r="C45" s="107">
        <f>+'Presupuesto de Ingresos-SMAP'!C340</f>
        <v>0</v>
      </c>
    </row>
    <row r="46" spans="1:3" ht="20.25" thickBot="1" x14ac:dyDescent="0.3">
      <c r="A46" s="120" t="s">
        <v>1262</v>
      </c>
      <c r="B46" s="104" t="s">
        <v>1136</v>
      </c>
      <c r="C46" s="119">
        <f>SUM(C47:C52)</f>
        <v>0</v>
      </c>
    </row>
    <row r="47" spans="1:3" ht="18" thickBot="1" x14ac:dyDescent="0.3">
      <c r="A47" s="120" t="s">
        <v>1263</v>
      </c>
      <c r="B47" s="106" t="s">
        <v>1137</v>
      </c>
      <c r="C47" s="107">
        <f>+'Presupuesto de Ingresos-SMAP'!C355</f>
        <v>0</v>
      </c>
    </row>
    <row r="48" spans="1:3" ht="18" thickBot="1" x14ac:dyDescent="0.3">
      <c r="A48" s="120" t="s">
        <v>1264</v>
      </c>
      <c r="B48" s="106" t="s">
        <v>1138</v>
      </c>
      <c r="C48" s="107"/>
    </row>
    <row r="49" spans="1:3" ht="18" thickBot="1" x14ac:dyDescent="0.3">
      <c r="A49" s="120" t="s">
        <v>1265</v>
      </c>
      <c r="B49" s="106" t="s">
        <v>1139</v>
      </c>
      <c r="C49" s="107"/>
    </row>
    <row r="50" spans="1:3" ht="18" thickBot="1" x14ac:dyDescent="0.3">
      <c r="B50" s="108" t="s">
        <v>1266</v>
      </c>
      <c r="C50" s="109">
        <v>0</v>
      </c>
    </row>
    <row r="51" spans="1:3" ht="18" thickBot="1" x14ac:dyDescent="0.3">
      <c r="B51" s="108" t="s">
        <v>1267</v>
      </c>
      <c r="C51" s="109">
        <v>0</v>
      </c>
    </row>
    <row r="52" spans="1:3" ht="18" thickBot="1" x14ac:dyDescent="0.3">
      <c r="B52" s="108" t="s">
        <v>1268</v>
      </c>
      <c r="C52" s="109">
        <v>0</v>
      </c>
    </row>
    <row r="53" spans="1:3" ht="20.25" thickBot="1" x14ac:dyDescent="0.3">
      <c r="A53" s="121" t="s">
        <v>1269</v>
      </c>
      <c r="B53" s="104" t="s">
        <v>1270</v>
      </c>
      <c r="C53" s="119">
        <f>SUM(C54:C55)</f>
        <v>0</v>
      </c>
    </row>
    <row r="54" spans="1:3" ht="18" thickBot="1" x14ac:dyDescent="0.3">
      <c r="B54" s="106" t="s">
        <v>1271</v>
      </c>
      <c r="C54" s="107"/>
    </row>
    <row r="55" spans="1:3" ht="18" thickBot="1" x14ac:dyDescent="0.3">
      <c r="B55" s="108" t="s">
        <v>1272</v>
      </c>
      <c r="C55" s="117">
        <v>0</v>
      </c>
    </row>
  </sheetData>
  <sheetProtection password="CC11" sheet="1" objects="1" scenarios="1" selectLockedCells="1"/>
  <mergeCells count="1">
    <mergeCell ref="C1:C2"/>
  </mergeCells>
  <pageMargins left="0.70866141732283472" right="0.39370078740157483" top="0.55118110236220474" bottom="0.35433070866141736" header="0.31496062992125984" footer="0.31496062992125984"/>
  <pageSetup scale="90" orientation="portrait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F3" sqref="F3"/>
    </sheetView>
  </sheetViews>
  <sheetFormatPr baseColWidth="10" defaultRowHeight="15.75" x14ac:dyDescent="0.25"/>
  <cols>
    <col min="1" max="1" width="4" bestFit="1" customWidth="1"/>
    <col min="2" max="2" width="15.125" customWidth="1"/>
    <col min="3" max="3" width="1.875" bestFit="1" customWidth="1"/>
    <col min="4" max="4" width="17.875" bestFit="1" customWidth="1"/>
    <col min="5" max="5" width="3.875" bestFit="1" customWidth="1"/>
    <col min="6" max="6" width="25.625" customWidth="1"/>
    <col min="7" max="7" width="1.875" bestFit="1" customWidth="1"/>
    <col min="8" max="8" width="12.75" customWidth="1"/>
    <col min="9" max="9" width="6.875" bestFit="1" customWidth="1"/>
    <col min="10" max="10" width="23.375" bestFit="1" customWidth="1"/>
    <col min="11" max="11" width="3.875" bestFit="1" customWidth="1"/>
    <col min="13" max="13" width="3.875" bestFit="1" customWidth="1"/>
    <col min="14" max="14" width="18" bestFit="1" customWidth="1"/>
  </cols>
  <sheetData>
    <row r="1" spans="1:14" s="1" customFormat="1" ht="43.5" customHeight="1" x14ac:dyDescent="0.3">
      <c r="A1" s="49" t="s">
        <v>1067</v>
      </c>
      <c r="B1" s="49" t="s">
        <v>1057</v>
      </c>
      <c r="C1" s="49">
        <v>1</v>
      </c>
      <c r="D1" s="49" t="s">
        <v>1068</v>
      </c>
      <c r="E1" s="49" t="s">
        <v>1069</v>
      </c>
      <c r="F1" s="49" t="s">
        <v>1070</v>
      </c>
      <c r="G1" s="49" t="s">
        <v>1066</v>
      </c>
      <c r="H1" s="49" t="s">
        <v>1071</v>
      </c>
      <c r="I1" s="49">
        <v>101001</v>
      </c>
      <c r="J1" s="49" t="s">
        <v>1072</v>
      </c>
      <c r="K1" s="49">
        <v>212</v>
      </c>
      <c r="L1" s="49" t="s">
        <v>1079</v>
      </c>
      <c r="M1" s="191">
        <v>421</v>
      </c>
      <c r="N1" s="191" t="s">
        <v>1073</v>
      </c>
    </row>
    <row r="2" spans="1:14" s="1" customFormat="1" ht="43.5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91">
        <v>121</v>
      </c>
      <c r="N2" s="191" t="s">
        <v>1955</v>
      </c>
    </row>
    <row r="3" spans="1:14" s="1" customFormat="1" ht="43.5" customHeight="1" x14ac:dyDescent="0.3">
      <c r="A3" s="49" t="s">
        <v>1067</v>
      </c>
      <c r="B3" s="49" t="s">
        <v>1057</v>
      </c>
      <c r="C3" s="49">
        <v>1</v>
      </c>
      <c r="D3" s="49" t="s">
        <v>1068</v>
      </c>
      <c r="E3" s="49" t="s">
        <v>1069</v>
      </c>
      <c r="F3" s="49" t="s">
        <v>1070</v>
      </c>
      <c r="G3" s="49" t="s">
        <v>1066</v>
      </c>
      <c r="H3" s="49" t="s">
        <v>1071</v>
      </c>
      <c r="I3" s="49">
        <v>101002</v>
      </c>
      <c r="J3" s="49" t="s">
        <v>1956</v>
      </c>
      <c r="K3" s="49">
        <v>212</v>
      </c>
      <c r="L3" s="49" t="s">
        <v>1079</v>
      </c>
      <c r="M3" s="49">
        <v>422</v>
      </c>
      <c r="N3" s="49" t="s">
        <v>1957</v>
      </c>
    </row>
    <row r="4" spans="1:14" s="1" customFormat="1" ht="43.5" customHeight="1" x14ac:dyDescent="0.3">
      <c r="A4" s="49" t="s">
        <v>1067</v>
      </c>
      <c r="B4" s="49" t="s">
        <v>1057</v>
      </c>
      <c r="C4" s="49">
        <v>9</v>
      </c>
      <c r="D4" s="49" t="s">
        <v>1074</v>
      </c>
      <c r="E4" s="49">
        <v>901</v>
      </c>
      <c r="F4" s="49" t="s">
        <v>1075</v>
      </c>
      <c r="G4" s="49" t="s">
        <v>1077</v>
      </c>
      <c r="H4" s="49" t="s">
        <v>1076</v>
      </c>
      <c r="I4" s="49">
        <v>901001</v>
      </c>
      <c r="J4" s="49" t="s">
        <v>1078</v>
      </c>
      <c r="K4" s="49">
        <v>212</v>
      </c>
      <c r="L4" s="49" t="s">
        <v>1079</v>
      </c>
      <c r="M4" s="49">
        <v>552</v>
      </c>
      <c r="N4" s="49" t="s">
        <v>1080</v>
      </c>
    </row>
    <row r="5" spans="1:14" s="1" customFormat="1" ht="43.5" customHeight="1" x14ac:dyDescent="0.3">
      <c r="A5" s="49" t="s">
        <v>1067</v>
      </c>
      <c r="B5" s="49" t="s">
        <v>1057</v>
      </c>
      <c r="C5" s="49">
        <v>9</v>
      </c>
      <c r="D5" s="49" t="s">
        <v>1074</v>
      </c>
      <c r="E5" s="49">
        <v>902</v>
      </c>
      <c r="F5" s="49" t="s">
        <v>1941</v>
      </c>
      <c r="G5" s="49" t="s">
        <v>1077</v>
      </c>
      <c r="H5" s="49" t="s">
        <v>1076</v>
      </c>
      <c r="I5" s="49">
        <v>902001</v>
      </c>
      <c r="J5" s="49" t="s">
        <v>1942</v>
      </c>
      <c r="K5" s="49">
        <v>213</v>
      </c>
      <c r="L5" s="49" t="s">
        <v>1946</v>
      </c>
      <c r="M5" s="49">
        <v>553</v>
      </c>
      <c r="N5" s="49" t="s">
        <v>1099</v>
      </c>
    </row>
  </sheetData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70C0"/>
  </sheetPr>
  <dimension ref="A1:E438"/>
  <sheetViews>
    <sheetView zoomScale="85" zoomScaleNormal="85" workbookViewId="0">
      <selection activeCell="B1" sqref="B1"/>
    </sheetView>
  </sheetViews>
  <sheetFormatPr baseColWidth="10" defaultColWidth="17" defaultRowHeight="15.75" x14ac:dyDescent="0.25"/>
  <cols>
    <col min="1" max="1" width="15.5" style="133" customWidth="1"/>
    <col min="2" max="2" width="71.75" style="133" customWidth="1"/>
    <col min="3" max="3" width="22" style="170" customWidth="1"/>
    <col min="4" max="4" width="2" style="133" bestFit="1" customWidth="1"/>
    <col min="5" max="16384" width="17" style="133"/>
  </cols>
  <sheetData>
    <row r="1" spans="1:4" s="126" customFormat="1" ht="50.25" customHeight="1" x14ac:dyDescent="0.25">
      <c r="A1" s="123"/>
      <c r="B1" s="124" t="s">
        <v>1962</v>
      </c>
      <c r="C1" s="125"/>
    </row>
    <row r="2" spans="1:4" s="126" customFormat="1" ht="50.25" customHeight="1" x14ac:dyDescent="0.25">
      <c r="A2" s="127"/>
      <c r="B2" s="128" t="s">
        <v>1273</v>
      </c>
      <c r="C2" s="129"/>
    </row>
    <row r="3" spans="1:4" ht="16.5" thickBot="1" x14ac:dyDescent="0.3">
      <c r="A3" s="130"/>
      <c r="B3" s="131"/>
      <c r="C3" s="132"/>
    </row>
    <row r="4" spans="1:4" s="137" customFormat="1" ht="18" customHeight="1" thickBot="1" x14ac:dyDescent="0.3">
      <c r="A4" s="134" t="s">
        <v>1274</v>
      </c>
      <c r="B4" s="135" t="s">
        <v>0</v>
      </c>
      <c r="C4" s="136" t="s">
        <v>895</v>
      </c>
    </row>
    <row r="5" spans="1:4" ht="18" customHeight="1" x14ac:dyDescent="0.25">
      <c r="A5" s="138" t="s">
        <v>1275</v>
      </c>
      <c r="B5" s="139" t="s">
        <v>1276</v>
      </c>
      <c r="C5" s="140">
        <f>+C6</f>
        <v>0</v>
      </c>
      <c r="D5" s="133" t="s">
        <v>1930</v>
      </c>
    </row>
    <row r="6" spans="1:4" ht="18" customHeight="1" x14ac:dyDescent="0.25">
      <c r="A6" s="141" t="s">
        <v>1046</v>
      </c>
      <c r="B6" s="142" t="s">
        <v>1277</v>
      </c>
      <c r="C6" s="143">
        <f>+C7+C49+C54+C246+C263+C304+C328+C331+C364</f>
        <v>0</v>
      </c>
      <c r="D6" s="133" t="s">
        <v>1930</v>
      </c>
    </row>
    <row r="7" spans="1:4" ht="18" hidden="1" customHeight="1" x14ac:dyDescent="0.25">
      <c r="A7" s="141" t="s">
        <v>1215</v>
      </c>
      <c r="B7" s="142" t="s">
        <v>1278</v>
      </c>
      <c r="C7" s="143">
        <f>+C8+C14+C27+C30</f>
        <v>0</v>
      </c>
    </row>
    <row r="8" spans="1:4" ht="18" hidden="1" customHeight="1" x14ac:dyDescent="0.25">
      <c r="A8" s="144" t="s">
        <v>1279</v>
      </c>
      <c r="B8" s="145" t="s">
        <v>1280</v>
      </c>
      <c r="C8" s="143">
        <f>+C9+C12</f>
        <v>0</v>
      </c>
    </row>
    <row r="9" spans="1:4" ht="18" hidden="1" customHeight="1" x14ac:dyDescent="0.25">
      <c r="A9" s="146" t="s">
        <v>1281</v>
      </c>
      <c r="B9" s="147" t="s">
        <v>1282</v>
      </c>
      <c r="C9" s="143">
        <f>+C10+C11</f>
        <v>0</v>
      </c>
    </row>
    <row r="10" spans="1:4" ht="18" hidden="1" customHeight="1" x14ac:dyDescent="0.25">
      <c r="A10" s="148" t="s">
        <v>1283</v>
      </c>
      <c r="B10" s="149" t="s">
        <v>1284</v>
      </c>
      <c r="C10" s="150"/>
    </row>
    <row r="11" spans="1:4" ht="18" hidden="1" customHeight="1" x14ac:dyDescent="0.25">
      <c r="A11" s="148" t="s">
        <v>1285</v>
      </c>
      <c r="B11" s="149" t="s">
        <v>1282</v>
      </c>
      <c r="C11" s="150"/>
    </row>
    <row r="12" spans="1:4" ht="18" hidden="1" customHeight="1" x14ac:dyDescent="0.25">
      <c r="A12" s="151" t="s">
        <v>1286</v>
      </c>
      <c r="B12" s="147" t="s">
        <v>1287</v>
      </c>
      <c r="C12" s="143">
        <f>+C13</f>
        <v>0</v>
      </c>
    </row>
    <row r="13" spans="1:4" ht="18" hidden="1" customHeight="1" x14ac:dyDescent="0.25">
      <c r="A13" s="148" t="s">
        <v>1288</v>
      </c>
      <c r="B13" s="149" t="s">
        <v>1289</v>
      </c>
      <c r="C13" s="150"/>
    </row>
    <row r="14" spans="1:4" ht="18" hidden="1" customHeight="1" x14ac:dyDescent="0.25">
      <c r="A14" s="144" t="s">
        <v>1290</v>
      </c>
      <c r="B14" s="145" t="s">
        <v>1291</v>
      </c>
      <c r="C14" s="143">
        <f>+C15+C22</f>
        <v>0</v>
      </c>
    </row>
    <row r="15" spans="1:4" ht="18" hidden="1" customHeight="1" x14ac:dyDescent="0.25">
      <c r="A15" s="146" t="s">
        <v>1292</v>
      </c>
      <c r="B15" s="147" t="s">
        <v>1293</v>
      </c>
      <c r="C15" s="143">
        <f>SUBTOTAL(9,C16:C21)</f>
        <v>0</v>
      </c>
    </row>
    <row r="16" spans="1:4" ht="18" hidden="1" customHeight="1" x14ac:dyDescent="0.25">
      <c r="A16" s="152" t="s">
        <v>1294</v>
      </c>
      <c r="B16" s="149" t="s">
        <v>1295</v>
      </c>
      <c r="C16" s="150"/>
    </row>
    <row r="17" spans="1:3" ht="18" hidden="1" customHeight="1" x14ac:dyDescent="0.25">
      <c r="A17" s="152" t="s">
        <v>1296</v>
      </c>
      <c r="B17" s="149" t="s">
        <v>1297</v>
      </c>
      <c r="C17" s="150"/>
    </row>
    <row r="18" spans="1:3" ht="18" hidden="1" customHeight="1" x14ac:dyDescent="0.25">
      <c r="A18" s="152" t="s">
        <v>1298</v>
      </c>
      <c r="B18" s="149" t="s">
        <v>1299</v>
      </c>
      <c r="C18" s="150"/>
    </row>
    <row r="19" spans="1:3" ht="18" hidden="1" customHeight="1" x14ac:dyDescent="0.25">
      <c r="A19" s="152" t="s">
        <v>1300</v>
      </c>
      <c r="B19" s="149" t="s">
        <v>1301</v>
      </c>
      <c r="C19" s="150"/>
    </row>
    <row r="20" spans="1:3" ht="18" hidden="1" customHeight="1" x14ac:dyDescent="0.25">
      <c r="A20" s="153" t="s">
        <v>1302</v>
      </c>
      <c r="B20" s="149" t="s">
        <v>1303</v>
      </c>
      <c r="C20" s="150"/>
    </row>
    <row r="21" spans="1:3" ht="18" hidden="1" customHeight="1" x14ac:dyDescent="0.25">
      <c r="A21" s="152" t="s">
        <v>1304</v>
      </c>
      <c r="B21" s="149" t="s">
        <v>1305</v>
      </c>
      <c r="C21" s="150"/>
    </row>
    <row r="22" spans="1:3" ht="18" hidden="1" customHeight="1" x14ac:dyDescent="0.25">
      <c r="A22" s="146" t="s">
        <v>1306</v>
      </c>
      <c r="B22" s="147" t="s">
        <v>1307</v>
      </c>
      <c r="C22" s="143">
        <f>SUBTOTAL(9,C23:C26)</f>
        <v>0</v>
      </c>
    </row>
    <row r="23" spans="1:3" ht="18" hidden="1" customHeight="1" x14ac:dyDescent="0.25">
      <c r="A23" s="153" t="s">
        <v>1308</v>
      </c>
      <c r="B23" s="149" t="s">
        <v>1307</v>
      </c>
      <c r="C23" s="150"/>
    </row>
    <row r="24" spans="1:3" ht="18" hidden="1" customHeight="1" x14ac:dyDescent="0.25">
      <c r="A24" s="152" t="s">
        <v>1309</v>
      </c>
      <c r="B24" s="149" t="s">
        <v>1310</v>
      </c>
      <c r="C24" s="150"/>
    </row>
    <row r="25" spans="1:3" ht="18" hidden="1" customHeight="1" x14ac:dyDescent="0.25">
      <c r="A25" s="152" t="s">
        <v>1311</v>
      </c>
      <c r="B25" s="149" t="s">
        <v>1312</v>
      </c>
      <c r="C25" s="150"/>
    </row>
    <row r="26" spans="1:3" ht="18" hidden="1" customHeight="1" x14ac:dyDescent="0.25">
      <c r="A26" s="152" t="s">
        <v>1313</v>
      </c>
      <c r="B26" s="149" t="s">
        <v>1314</v>
      </c>
      <c r="C26" s="154"/>
    </row>
    <row r="27" spans="1:3" ht="18" hidden="1" customHeight="1" x14ac:dyDescent="0.25">
      <c r="A27" s="144" t="s">
        <v>1315</v>
      </c>
      <c r="B27" s="145" t="s">
        <v>1316</v>
      </c>
      <c r="C27" s="155">
        <f>SUBTOTAL(9,C28:C29)</f>
        <v>0</v>
      </c>
    </row>
    <row r="28" spans="1:3" ht="18" hidden="1" customHeight="1" x14ac:dyDescent="0.25">
      <c r="A28" s="152" t="s">
        <v>1317</v>
      </c>
      <c r="B28" s="149" t="s">
        <v>1318</v>
      </c>
      <c r="C28" s="154"/>
    </row>
    <row r="29" spans="1:3" ht="18" hidden="1" customHeight="1" x14ac:dyDescent="0.25">
      <c r="A29" s="152" t="s">
        <v>1319</v>
      </c>
      <c r="B29" s="149" t="s">
        <v>1320</v>
      </c>
      <c r="C29" s="154"/>
    </row>
    <row r="30" spans="1:3" ht="18" hidden="1" customHeight="1" x14ac:dyDescent="0.25">
      <c r="A30" s="144" t="s">
        <v>1321</v>
      </c>
      <c r="B30" s="145" t="s">
        <v>1322</v>
      </c>
      <c r="C30" s="155">
        <f>+C31</f>
        <v>0</v>
      </c>
    </row>
    <row r="31" spans="1:3" ht="18" hidden="1" customHeight="1" x14ac:dyDescent="0.25">
      <c r="A31" s="146" t="s">
        <v>1323</v>
      </c>
      <c r="B31" s="147" t="s">
        <v>1324</v>
      </c>
      <c r="C31" s="155">
        <f>SUBTOTAL(9,C32:C42)</f>
        <v>0</v>
      </c>
    </row>
    <row r="32" spans="1:3" ht="18" hidden="1" customHeight="1" x14ac:dyDescent="0.25">
      <c r="A32" s="152" t="s">
        <v>1325</v>
      </c>
      <c r="B32" s="149" t="s">
        <v>1326</v>
      </c>
      <c r="C32" s="154"/>
    </row>
    <row r="33" spans="1:3" ht="18" hidden="1" customHeight="1" x14ac:dyDescent="0.25">
      <c r="A33" s="152" t="s">
        <v>1327</v>
      </c>
      <c r="B33" s="149" t="s">
        <v>1328</v>
      </c>
      <c r="C33" s="154"/>
    </row>
    <row r="34" spans="1:3" ht="18" hidden="1" customHeight="1" x14ac:dyDescent="0.25">
      <c r="A34" s="152" t="s">
        <v>1329</v>
      </c>
      <c r="B34" s="149" t="s">
        <v>1330</v>
      </c>
      <c r="C34" s="154"/>
    </row>
    <row r="35" spans="1:3" ht="18" hidden="1" customHeight="1" x14ac:dyDescent="0.25">
      <c r="A35" s="152" t="s">
        <v>1331</v>
      </c>
      <c r="B35" s="149" t="s">
        <v>1332</v>
      </c>
      <c r="C35" s="154"/>
    </row>
    <row r="36" spans="1:3" ht="18" hidden="1" customHeight="1" x14ac:dyDescent="0.25">
      <c r="A36" s="152" t="s">
        <v>1333</v>
      </c>
      <c r="B36" s="149" t="s">
        <v>1334</v>
      </c>
      <c r="C36" s="154"/>
    </row>
    <row r="37" spans="1:3" ht="18" hidden="1" customHeight="1" x14ac:dyDescent="0.25">
      <c r="A37" s="152" t="s">
        <v>1335</v>
      </c>
      <c r="B37" s="149" t="s">
        <v>1336</v>
      </c>
      <c r="C37" s="154"/>
    </row>
    <row r="38" spans="1:3" ht="18" hidden="1" customHeight="1" x14ac:dyDescent="0.25">
      <c r="A38" s="152" t="s">
        <v>1337</v>
      </c>
      <c r="B38" s="149" t="s">
        <v>1338</v>
      </c>
      <c r="C38" s="154"/>
    </row>
    <row r="39" spans="1:3" ht="18" hidden="1" customHeight="1" x14ac:dyDescent="0.25">
      <c r="A39" s="152" t="s">
        <v>1339</v>
      </c>
      <c r="B39" s="149" t="s">
        <v>1340</v>
      </c>
      <c r="C39" s="154"/>
    </row>
    <row r="40" spans="1:3" ht="18" hidden="1" customHeight="1" x14ac:dyDescent="0.25">
      <c r="A40" s="152" t="s">
        <v>1341</v>
      </c>
      <c r="B40" s="149" t="s">
        <v>1342</v>
      </c>
      <c r="C40" s="154"/>
    </row>
    <row r="41" spans="1:3" ht="18" hidden="1" customHeight="1" x14ac:dyDescent="0.25">
      <c r="A41" s="152" t="s">
        <v>1343</v>
      </c>
      <c r="B41" s="149" t="s">
        <v>1344</v>
      </c>
      <c r="C41" s="154"/>
    </row>
    <row r="42" spans="1:3" ht="18" hidden="1" customHeight="1" x14ac:dyDescent="0.25">
      <c r="A42" s="152" t="s">
        <v>1345</v>
      </c>
      <c r="B42" s="149" t="s">
        <v>1346</v>
      </c>
      <c r="C42" s="154"/>
    </row>
    <row r="43" spans="1:3" ht="18" hidden="1" customHeight="1" x14ac:dyDescent="0.25">
      <c r="A43" s="152" t="s">
        <v>1347</v>
      </c>
      <c r="B43" s="149" t="s">
        <v>1348</v>
      </c>
      <c r="C43" s="154"/>
    </row>
    <row r="44" spans="1:3" ht="18" hidden="1" customHeight="1" x14ac:dyDescent="0.25">
      <c r="A44" s="152" t="s">
        <v>1349</v>
      </c>
      <c r="B44" s="149" t="s">
        <v>1350</v>
      </c>
      <c r="C44" s="154"/>
    </row>
    <row r="45" spans="1:3" ht="18" hidden="1" customHeight="1" x14ac:dyDescent="0.25">
      <c r="A45" s="152" t="s">
        <v>1351</v>
      </c>
      <c r="B45" s="149" t="s">
        <v>1352</v>
      </c>
      <c r="C45" s="154"/>
    </row>
    <row r="46" spans="1:3" ht="18" hidden="1" customHeight="1" x14ac:dyDescent="0.25">
      <c r="A46" s="152" t="s">
        <v>1353</v>
      </c>
      <c r="B46" s="149" t="s">
        <v>1354</v>
      </c>
      <c r="C46" s="154"/>
    </row>
    <row r="47" spans="1:3" ht="18" hidden="1" customHeight="1" x14ac:dyDescent="0.25">
      <c r="A47" s="152" t="s">
        <v>1355</v>
      </c>
      <c r="B47" s="149" t="s">
        <v>1356</v>
      </c>
      <c r="C47" s="154"/>
    </row>
    <row r="48" spans="1:3" ht="18" hidden="1" customHeight="1" x14ac:dyDescent="0.25">
      <c r="A48" s="152" t="s">
        <v>1357</v>
      </c>
      <c r="B48" s="149" t="s">
        <v>1358</v>
      </c>
      <c r="C48" s="154"/>
    </row>
    <row r="49" spans="1:4" ht="18" customHeight="1" x14ac:dyDescent="0.25">
      <c r="A49" s="141" t="s">
        <v>1231</v>
      </c>
      <c r="B49" s="142" t="s">
        <v>1359</v>
      </c>
      <c r="C49" s="155">
        <f>+C50</f>
        <v>0</v>
      </c>
      <c r="D49" s="133" t="s">
        <v>1930</v>
      </c>
    </row>
    <row r="50" spans="1:4" ht="18" hidden="1" customHeight="1" x14ac:dyDescent="0.25">
      <c r="A50" s="144" t="s">
        <v>1360</v>
      </c>
      <c r="B50" s="145" t="s">
        <v>1361</v>
      </c>
      <c r="C50" s="155">
        <f>+C51</f>
        <v>0</v>
      </c>
    </row>
    <row r="51" spans="1:4" ht="18" hidden="1" customHeight="1" x14ac:dyDescent="0.25">
      <c r="A51" s="146" t="s">
        <v>1362</v>
      </c>
      <c r="B51" s="147" t="s">
        <v>1363</v>
      </c>
      <c r="C51" s="155">
        <f>SUM(C52:C53)</f>
        <v>0</v>
      </c>
    </row>
    <row r="52" spans="1:4" ht="18" hidden="1" customHeight="1" x14ac:dyDescent="0.25">
      <c r="A52" s="152" t="s">
        <v>1364</v>
      </c>
      <c r="B52" s="149" t="s">
        <v>1365</v>
      </c>
      <c r="C52" s="154"/>
    </row>
    <row r="53" spans="1:4" ht="18" hidden="1" customHeight="1" x14ac:dyDescent="0.25">
      <c r="A53" s="152" t="s">
        <v>1366</v>
      </c>
      <c r="B53" s="149" t="s">
        <v>1367</v>
      </c>
      <c r="C53" s="154"/>
    </row>
    <row r="54" spans="1:4" ht="18" customHeight="1" x14ac:dyDescent="0.25">
      <c r="A54" s="141" t="s">
        <v>1235</v>
      </c>
      <c r="B54" s="142" t="s">
        <v>974</v>
      </c>
      <c r="C54" s="155">
        <f>+C55+C61+C243</f>
        <v>0</v>
      </c>
      <c r="D54" s="133" t="s">
        <v>1930</v>
      </c>
    </row>
    <row r="55" spans="1:4" ht="30" customHeight="1" x14ac:dyDescent="0.25">
      <c r="A55" s="144" t="s">
        <v>1368</v>
      </c>
      <c r="B55" s="145" t="s">
        <v>1369</v>
      </c>
      <c r="C55" s="155">
        <f>+C56+C58</f>
        <v>0</v>
      </c>
      <c r="D55" s="133" t="s">
        <v>1930</v>
      </c>
    </row>
    <row r="56" spans="1:4" ht="18" hidden="1" customHeight="1" x14ac:dyDescent="0.25">
      <c r="A56" s="146" t="s">
        <v>1370</v>
      </c>
      <c r="B56" s="147" t="s">
        <v>1371</v>
      </c>
      <c r="C56" s="155">
        <f>+C57</f>
        <v>0</v>
      </c>
    </row>
    <row r="57" spans="1:4" ht="18" hidden="1" customHeight="1" x14ac:dyDescent="0.25">
      <c r="A57" s="152" t="s">
        <v>1372</v>
      </c>
      <c r="B57" s="149" t="s">
        <v>1373</v>
      </c>
      <c r="C57" s="154"/>
    </row>
    <row r="58" spans="1:4" ht="18" hidden="1" customHeight="1" x14ac:dyDescent="0.25">
      <c r="A58" s="146" t="s">
        <v>1374</v>
      </c>
      <c r="B58" s="147" t="s">
        <v>1375</v>
      </c>
      <c r="C58" s="143">
        <f>+C59+C60</f>
        <v>0</v>
      </c>
    </row>
    <row r="59" spans="1:4" ht="18" hidden="1" customHeight="1" x14ac:dyDescent="0.25">
      <c r="A59" s="152" t="s">
        <v>1376</v>
      </c>
      <c r="B59" s="149" t="s">
        <v>1377</v>
      </c>
      <c r="C59" s="150"/>
    </row>
    <row r="60" spans="1:4" ht="18" hidden="1" customHeight="1" x14ac:dyDescent="0.25">
      <c r="A60" s="152" t="s">
        <v>1378</v>
      </c>
      <c r="B60" s="149" t="s">
        <v>1379</v>
      </c>
      <c r="C60" s="150"/>
    </row>
    <row r="61" spans="1:4" ht="18" customHeight="1" x14ac:dyDescent="0.25">
      <c r="A61" s="144" t="s">
        <v>1380</v>
      </c>
      <c r="B61" s="145" t="s">
        <v>1381</v>
      </c>
      <c r="C61" s="143">
        <f>+C62+C81+C96+C131+C138+C143+C145+C150+C158+C168+C177+C186+C195+C197+C199+C209+C223+C229</f>
        <v>0</v>
      </c>
      <c r="D61" s="133" t="s">
        <v>1930</v>
      </c>
    </row>
    <row r="62" spans="1:4" ht="18" hidden="1" customHeight="1" x14ac:dyDescent="0.25">
      <c r="A62" s="146" t="s">
        <v>1382</v>
      </c>
      <c r="B62" s="147" t="s">
        <v>1383</v>
      </c>
      <c r="C62" s="143">
        <f>SUM(C63:C80)</f>
        <v>0</v>
      </c>
    </row>
    <row r="63" spans="1:4" ht="18" hidden="1" customHeight="1" x14ac:dyDescent="0.25">
      <c r="A63" s="152" t="s">
        <v>1384</v>
      </c>
      <c r="B63" s="149" t="s">
        <v>1385</v>
      </c>
      <c r="C63" s="150"/>
    </row>
    <row r="64" spans="1:4" ht="18" hidden="1" customHeight="1" x14ac:dyDescent="0.25">
      <c r="A64" s="152" t="s">
        <v>1386</v>
      </c>
      <c r="B64" s="149" t="s">
        <v>1387</v>
      </c>
      <c r="C64" s="150"/>
    </row>
    <row r="65" spans="1:3" ht="18" hidden="1" customHeight="1" x14ac:dyDescent="0.25">
      <c r="A65" s="152" t="s">
        <v>1388</v>
      </c>
      <c r="B65" s="149" t="s">
        <v>1389</v>
      </c>
      <c r="C65" s="150"/>
    </row>
    <row r="66" spans="1:3" ht="18" hidden="1" customHeight="1" x14ac:dyDescent="0.25">
      <c r="A66" s="152" t="s">
        <v>1390</v>
      </c>
      <c r="B66" s="149" t="s">
        <v>1391</v>
      </c>
      <c r="C66" s="150"/>
    </row>
    <row r="67" spans="1:3" ht="18" hidden="1" customHeight="1" x14ac:dyDescent="0.25">
      <c r="A67" s="152" t="s">
        <v>1392</v>
      </c>
      <c r="B67" s="149" t="s">
        <v>1393</v>
      </c>
      <c r="C67" s="150"/>
    </row>
    <row r="68" spans="1:3" ht="18" hidden="1" customHeight="1" x14ac:dyDescent="0.25">
      <c r="A68" s="152" t="s">
        <v>1394</v>
      </c>
      <c r="B68" s="149" t="s">
        <v>1395</v>
      </c>
      <c r="C68" s="150"/>
    </row>
    <row r="69" spans="1:3" ht="18" hidden="1" customHeight="1" x14ac:dyDescent="0.25">
      <c r="A69" s="152" t="s">
        <v>1396</v>
      </c>
      <c r="B69" s="149" t="s">
        <v>1397</v>
      </c>
      <c r="C69" s="150"/>
    </row>
    <row r="70" spans="1:3" ht="18" hidden="1" customHeight="1" x14ac:dyDescent="0.25">
      <c r="A70" s="152" t="s">
        <v>1398</v>
      </c>
      <c r="B70" s="149" t="s">
        <v>1399</v>
      </c>
      <c r="C70" s="150"/>
    </row>
    <row r="71" spans="1:3" ht="18" hidden="1" customHeight="1" x14ac:dyDescent="0.25">
      <c r="A71" s="152" t="s">
        <v>1400</v>
      </c>
      <c r="B71" s="149" t="s">
        <v>1401</v>
      </c>
      <c r="C71" s="150"/>
    </row>
    <row r="72" spans="1:3" ht="18" hidden="1" customHeight="1" x14ac:dyDescent="0.25">
      <c r="A72" s="152" t="s">
        <v>1402</v>
      </c>
      <c r="B72" s="149" t="s">
        <v>1403</v>
      </c>
      <c r="C72" s="150"/>
    </row>
    <row r="73" spans="1:3" ht="18" hidden="1" customHeight="1" x14ac:dyDescent="0.25">
      <c r="A73" s="152" t="s">
        <v>1404</v>
      </c>
      <c r="B73" s="149" t="s">
        <v>1405</v>
      </c>
      <c r="C73" s="150"/>
    </row>
    <row r="74" spans="1:3" ht="18" hidden="1" customHeight="1" x14ac:dyDescent="0.25">
      <c r="A74" s="152" t="s">
        <v>1406</v>
      </c>
      <c r="B74" s="149" t="s">
        <v>1407</v>
      </c>
      <c r="C74" s="150"/>
    </row>
    <row r="75" spans="1:3" ht="18" hidden="1" customHeight="1" x14ac:dyDescent="0.25">
      <c r="A75" s="152" t="s">
        <v>1408</v>
      </c>
      <c r="B75" s="149" t="s">
        <v>1409</v>
      </c>
      <c r="C75" s="150"/>
    </row>
    <row r="76" spans="1:3" ht="18" hidden="1" customHeight="1" x14ac:dyDescent="0.25">
      <c r="A76" s="152" t="s">
        <v>1410</v>
      </c>
      <c r="B76" s="149" t="s">
        <v>1411</v>
      </c>
      <c r="C76" s="150"/>
    </row>
    <row r="77" spans="1:3" ht="18" hidden="1" customHeight="1" x14ac:dyDescent="0.25">
      <c r="A77" s="152" t="s">
        <v>1412</v>
      </c>
      <c r="B77" s="149" t="s">
        <v>1413</v>
      </c>
      <c r="C77" s="150"/>
    </row>
    <row r="78" spans="1:3" ht="18" hidden="1" customHeight="1" x14ac:dyDescent="0.25">
      <c r="A78" s="152" t="s">
        <v>1414</v>
      </c>
      <c r="B78" s="149" t="s">
        <v>1415</v>
      </c>
      <c r="C78" s="150"/>
    </row>
    <row r="79" spans="1:3" ht="18" hidden="1" customHeight="1" x14ac:dyDescent="0.25">
      <c r="A79" s="152" t="s">
        <v>1416</v>
      </c>
      <c r="B79" s="149" t="s">
        <v>1417</v>
      </c>
      <c r="C79" s="150"/>
    </row>
    <row r="80" spans="1:3" ht="18" hidden="1" customHeight="1" x14ac:dyDescent="0.25">
      <c r="A80" s="152" t="s">
        <v>1418</v>
      </c>
      <c r="B80" s="149" t="s">
        <v>1419</v>
      </c>
      <c r="C80" s="150"/>
    </row>
    <row r="81" spans="1:3" ht="18" hidden="1" customHeight="1" x14ac:dyDescent="0.25">
      <c r="A81" s="146" t="s">
        <v>1420</v>
      </c>
      <c r="B81" s="147" t="s">
        <v>1421</v>
      </c>
      <c r="C81" s="143">
        <f>SUM(C82:C95)</f>
        <v>0</v>
      </c>
    </row>
    <row r="82" spans="1:3" ht="18" hidden="1" customHeight="1" x14ac:dyDescent="0.25">
      <c r="A82" s="152" t="s">
        <v>1422</v>
      </c>
      <c r="B82" s="149" t="s">
        <v>1423</v>
      </c>
      <c r="C82" s="150"/>
    </row>
    <row r="83" spans="1:3" ht="18" hidden="1" customHeight="1" x14ac:dyDescent="0.25">
      <c r="A83" s="152" t="s">
        <v>1424</v>
      </c>
      <c r="B83" s="149" t="s">
        <v>1425</v>
      </c>
      <c r="C83" s="150"/>
    </row>
    <row r="84" spans="1:3" ht="18" hidden="1" customHeight="1" x14ac:dyDescent="0.25">
      <c r="A84" s="152" t="s">
        <v>1426</v>
      </c>
      <c r="B84" s="149" t="s">
        <v>1427</v>
      </c>
      <c r="C84" s="150"/>
    </row>
    <row r="85" spans="1:3" ht="18" hidden="1" customHeight="1" x14ac:dyDescent="0.25">
      <c r="A85" s="152" t="s">
        <v>1428</v>
      </c>
      <c r="B85" s="149" t="s">
        <v>1429</v>
      </c>
      <c r="C85" s="150"/>
    </row>
    <row r="86" spans="1:3" ht="18" hidden="1" customHeight="1" x14ac:dyDescent="0.25">
      <c r="A86" s="152" t="s">
        <v>1430</v>
      </c>
      <c r="B86" s="149" t="s">
        <v>1431</v>
      </c>
      <c r="C86" s="150"/>
    </row>
    <row r="87" spans="1:3" ht="18" hidden="1" customHeight="1" x14ac:dyDescent="0.25">
      <c r="A87" s="152" t="s">
        <v>1432</v>
      </c>
      <c r="B87" s="149" t="s">
        <v>1433</v>
      </c>
      <c r="C87" s="150"/>
    </row>
    <row r="88" spans="1:3" ht="18" hidden="1" customHeight="1" x14ac:dyDescent="0.25">
      <c r="A88" s="152" t="s">
        <v>1434</v>
      </c>
      <c r="B88" s="149" t="s">
        <v>1435</v>
      </c>
      <c r="C88" s="150"/>
    </row>
    <row r="89" spans="1:3" ht="18" hidden="1" customHeight="1" x14ac:dyDescent="0.25">
      <c r="A89" s="152" t="s">
        <v>1436</v>
      </c>
      <c r="B89" s="149" t="s">
        <v>1437</v>
      </c>
      <c r="C89" s="150"/>
    </row>
    <row r="90" spans="1:3" ht="18" hidden="1" customHeight="1" x14ac:dyDescent="0.25">
      <c r="A90" s="152" t="s">
        <v>1438</v>
      </c>
      <c r="B90" s="149" t="s">
        <v>1439</v>
      </c>
      <c r="C90" s="150"/>
    </row>
    <row r="91" spans="1:3" ht="18" hidden="1" customHeight="1" x14ac:dyDescent="0.25">
      <c r="A91" s="152" t="s">
        <v>1440</v>
      </c>
      <c r="B91" s="149" t="s">
        <v>1441</v>
      </c>
      <c r="C91" s="150"/>
    </row>
    <row r="92" spans="1:3" ht="18" hidden="1" customHeight="1" x14ac:dyDescent="0.25">
      <c r="A92" s="152" t="s">
        <v>1442</v>
      </c>
      <c r="B92" s="149" t="s">
        <v>1443</v>
      </c>
      <c r="C92" s="150"/>
    </row>
    <row r="93" spans="1:3" ht="18" hidden="1" customHeight="1" x14ac:dyDescent="0.25">
      <c r="A93" s="152" t="s">
        <v>1444</v>
      </c>
      <c r="B93" s="149" t="s">
        <v>1445</v>
      </c>
      <c r="C93" s="150"/>
    </row>
    <row r="94" spans="1:3" ht="18" hidden="1" customHeight="1" x14ac:dyDescent="0.25">
      <c r="A94" s="152" t="s">
        <v>1446</v>
      </c>
      <c r="B94" s="149" t="s">
        <v>1447</v>
      </c>
      <c r="C94" s="150"/>
    </row>
    <row r="95" spans="1:3" ht="18" hidden="1" customHeight="1" x14ac:dyDescent="0.25">
      <c r="A95" s="152" t="s">
        <v>1448</v>
      </c>
      <c r="B95" s="149" t="s">
        <v>1449</v>
      </c>
      <c r="C95" s="150"/>
    </row>
    <row r="96" spans="1:3" ht="18" hidden="1" customHeight="1" x14ac:dyDescent="0.25">
      <c r="A96" s="146" t="s">
        <v>1450</v>
      </c>
      <c r="B96" s="147" t="s">
        <v>1451</v>
      </c>
      <c r="C96" s="143">
        <f>SUM(C97:C130)</f>
        <v>0</v>
      </c>
    </row>
    <row r="97" spans="1:3" ht="18" hidden="1" customHeight="1" x14ac:dyDescent="0.25">
      <c r="A97" s="152" t="s">
        <v>1452</v>
      </c>
      <c r="B97" s="149" t="s">
        <v>1453</v>
      </c>
      <c r="C97" s="150"/>
    </row>
    <row r="98" spans="1:3" ht="18" hidden="1" customHeight="1" x14ac:dyDescent="0.25">
      <c r="A98" s="152" t="s">
        <v>1454</v>
      </c>
      <c r="B98" s="149" t="s">
        <v>1455</v>
      </c>
      <c r="C98" s="150"/>
    </row>
    <row r="99" spans="1:3" ht="18" hidden="1" customHeight="1" x14ac:dyDescent="0.25">
      <c r="A99" s="152" t="s">
        <v>1456</v>
      </c>
      <c r="B99" s="149" t="s">
        <v>1457</v>
      </c>
      <c r="C99" s="150"/>
    </row>
    <row r="100" spans="1:3" ht="18" hidden="1" customHeight="1" x14ac:dyDescent="0.25">
      <c r="A100" s="152" t="s">
        <v>1458</v>
      </c>
      <c r="B100" s="149" t="s">
        <v>1459</v>
      </c>
      <c r="C100" s="150"/>
    </row>
    <row r="101" spans="1:3" ht="18" hidden="1" customHeight="1" x14ac:dyDescent="0.25">
      <c r="A101" s="152" t="s">
        <v>1460</v>
      </c>
      <c r="B101" s="149" t="s">
        <v>1461</v>
      </c>
      <c r="C101" s="150"/>
    </row>
    <row r="102" spans="1:3" ht="18" hidden="1" customHeight="1" x14ac:dyDescent="0.25">
      <c r="A102" s="152" t="s">
        <v>1462</v>
      </c>
      <c r="B102" s="149" t="s">
        <v>1463</v>
      </c>
      <c r="C102" s="150"/>
    </row>
    <row r="103" spans="1:3" ht="18" hidden="1" customHeight="1" x14ac:dyDescent="0.25">
      <c r="A103" s="152" t="s">
        <v>1464</v>
      </c>
      <c r="B103" s="149" t="s">
        <v>1465</v>
      </c>
      <c r="C103" s="150"/>
    </row>
    <row r="104" spans="1:3" ht="18" hidden="1" customHeight="1" x14ac:dyDescent="0.25">
      <c r="A104" s="152" t="s">
        <v>1466</v>
      </c>
      <c r="B104" s="149" t="s">
        <v>1467</v>
      </c>
      <c r="C104" s="150"/>
    </row>
    <row r="105" spans="1:3" ht="18" hidden="1" customHeight="1" x14ac:dyDescent="0.25">
      <c r="A105" s="152" t="s">
        <v>1468</v>
      </c>
      <c r="B105" s="149" t="s">
        <v>1469</v>
      </c>
      <c r="C105" s="150"/>
    </row>
    <row r="106" spans="1:3" ht="18" hidden="1" customHeight="1" x14ac:dyDescent="0.25">
      <c r="A106" s="152" t="s">
        <v>1470</v>
      </c>
      <c r="B106" s="149" t="s">
        <v>1471</v>
      </c>
      <c r="C106" s="150"/>
    </row>
    <row r="107" spans="1:3" ht="18" hidden="1" customHeight="1" x14ac:dyDescent="0.25">
      <c r="A107" s="152" t="s">
        <v>1472</v>
      </c>
      <c r="B107" s="149" t="s">
        <v>1473</v>
      </c>
      <c r="C107" s="150"/>
    </row>
    <row r="108" spans="1:3" ht="18" hidden="1" customHeight="1" x14ac:dyDescent="0.25">
      <c r="A108" s="152" t="s">
        <v>1474</v>
      </c>
      <c r="B108" s="149" t="s">
        <v>1475</v>
      </c>
      <c r="C108" s="150"/>
    </row>
    <row r="109" spans="1:3" ht="18" hidden="1" customHeight="1" x14ac:dyDescent="0.25">
      <c r="A109" s="152" t="s">
        <v>1476</v>
      </c>
      <c r="B109" s="149" t="s">
        <v>1477</v>
      </c>
      <c r="C109" s="150"/>
    </row>
    <row r="110" spans="1:3" ht="18" hidden="1" customHeight="1" x14ac:dyDescent="0.25">
      <c r="A110" s="152" t="s">
        <v>1478</v>
      </c>
      <c r="B110" s="149" t="s">
        <v>1479</v>
      </c>
      <c r="C110" s="150"/>
    </row>
    <row r="111" spans="1:3" ht="18" hidden="1" customHeight="1" x14ac:dyDescent="0.25">
      <c r="A111" s="152" t="s">
        <v>1480</v>
      </c>
      <c r="B111" s="149" t="s">
        <v>1481</v>
      </c>
      <c r="C111" s="150"/>
    </row>
    <row r="112" spans="1:3" ht="18" hidden="1" customHeight="1" x14ac:dyDescent="0.25">
      <c r="A112" s="152" t="s">
        <v>1482</v>
      </c>
      <c r="B112" s="149" t="s">
        <v>1483</v>
      </c>
      <c r="C112" s="150"/>
    </row>
    <row r="113" spans="1:3" ht="18" hidden="1" customHeight="1" x14ac:dyDescent="0.25">
      <c r="A113" s="152" t="s">
        <v>1484</v>
      </c>
      <c r="B113" s="149" t="s">
        <v>1485</v>
      </c>
      <c r="C113" s="150"/>
    </row>
    <row r="114" spans="1:3" ht="18" hidden="1" customHeight="1" x14ac:dyDescent="0.25">
      <c r="A114" s="152" t="s">
        <v>1486</v>
      </c>
      <c r="B114" s="149" t="s">
        <v>1487</v>
      </c>
      <c r="C114" s="150"/>
    </row>
    <row r="115" spans="1:3" ht="18" hidden="1" customHeight="1" x14ac:dyDescent="0.25">
      <c r="A115" s="152" t="s">
        <v>1488</v>
      </c>
      <c r="B115" s="149" t="s">
        <v>1489</v>
      </c>
      <c r="C115" s="150"/>
    </row>
    <row r="116" spans="1:3" ht="18" hidden="1" customHeight="1" x14ac:dyDescent="0.25">
      <c r="A116" s="152" t="s">
        <v>1490</v>
      </c>
      <c r="B116" s="149" t="s">
        <v>1491</v>
      </c>
      <c r="C116" s="150"/>
    </row>
    <row r="117" spans="1:3" ht="18" hidden="1" customHeight="1" x14ac:dyDescent="0.25">
      <c r="A117" s="152" t="s">
        <v>1492</v>
      </c>
      <c r="B117" s="149" t="s">
        <v>1493</v>
      </c>
      <c r="C117" s="150"/>
    </row>
    <row r="118" spans="1:3" ht="18" hidden="1" customHeight="1" x14ac:dyDescent="0.25">
      <c r="A118" s="152" t="s">
        <v>1494</v>
      </c>
      <c r="B118" s="149" t="s">
        <v>1495</v>
      </c>
      <c r="C118" s="150"/>
    </row>
    <row r="119" spans="1:3" ht="18" hidden="1" customHeight="1" x14ac:dyDescent="0.25">
      <c r="A119" s="152" t="s">
        <v>1496</v>
      </c>
      <c r="B119" s="149" t="s">
        <v>1497</v>
      </c>
      <c r="C119" s="150"/>
    </row>
    <row r="120" spans="1:3" ht="18" hidden="1" customHeight="1" x14ac:dyDescent="0.25">
      <c r="A120" s="152" t="s">
        <v>1498</v>
      </c>
      <c r="B120" s="149" t="s">
        <v>1499</v>
      </c>
      <c r="C120" s="150"/>
    </row>
    <row r="121" spans="1:3" ht="18" hidden="1" customHeight="1" x14ac:dyDescent="0.25">
      <c r="A121" s="152" t="s">
        <v>1500</v>
      </c>
      <c r="B121" s="149" t="s">
        <v>1501</v>
      </c>
      <c r="C121" s="150"/>
    </row>
    <row r="122" spans="1:3" ht="18" hidden="1" customHeight="1" x14ac:dyDescent="0.25">
      <c r="A122" s="152" t="s">
        <v>1502</v>
      </c>
      <c r="B122" s="149" t="s">
        <v>1503</v>
      </c>
      <c r="C122" s="150"/>
    </row>
    <row r="123" spans="1:3" ht="18" hidden="1" customHeight="1" x14ac:dyDescent="0.25">
      <c r="A123" s="152" t="s">
        <v>1504</v>
      </c>
      <c r="B123" s="149" t="s">
        <v>1505</v>
      </c>
      <c r="C123" s="150"/>
    </row>
    <row r="124" spans="1:3" ht="18" hidden="1" customHeight="1" x14ac:dyDescent="0.25">
      <c r="A124" s="152" t="s">
        <v>1506</v>
      </c>
      <c r="B124" s="149" t="s">
        <v>1507</v>
      </c>
      <c r="C124" s="150"/>
    </row>
    <row r="125" spans="1:3" ht="18" hidden="1" customHeight="1" x14ac:dyDescent="0.25">
      <c r="A125" s="152" t="s">
        <v>1508</v>
      </c>
      <c r="B125" s="149" t="s">
        <v>1509</v>
      </c>
      <c r="C125" s="150"/>
    </row>
    <row r="126" spans="1:3" ht="18" hidden="1" customHeight="1" x14ac:dyDescent="0.25">
      <c r="A126" s="152" t="s">
        <v>1510</v>
      </c>
      <c r="B126" s="149" t="s">
        <v>1511</v>
      </c>
      <c r="C126" s="150"/>
    </row>
    <row r="127" spans="1:3" ht="18" hidden="1" customHeight="1" x14ac:dyDescent="0.25">
      <c r="A127" s="152" t="s">
        <v>1512</v>
      </c>
      <c r="B127" s="149" t="s">
        <v>1513</v>
      </c>
      <c r="C127" s="150"/>
    </row>
    <row r="128" spans="1:3" ht="18" hidden="1" customHeight="1" x14ac:dyDescent="0.25">
      <c r="A128" s="152" t="s">
        <v>1514</v>
      </c>
      <c r="B128" s="149" t="s">
        <v>1515</v>
      </c>
      <c r="C128" s="150"/>
    </row>
    <row r="129" spans="1:3" ht="18" hidden="1" customHeight="1" x14ac:dyDescent="0.25">
      <c r="A129" s="152" t="s">
        <v>1516</v>
      </c>
      <c r="B129" s="149" t="s">
        <v>1517</v>
      </c>
      <c r="C129" s="150"/>
    </row>
    <row r="130" spans="1:3" ht="18" hidden="1" customHeight="1" x14ac:dyDescent="0.25">
      <c r="A130" s="152" t="s">
        <v>1518</v>
      </c>
      <c r="B130" s="149" t="s">
        <v>1519</v>
      </c>
      <c r="C130" s="150"/>
    </row>
    <row r="131" spans="1:3" ht="18" hidden="1" customHeight="1" x14ac:dyDescent="0.25">
      <c r="A131" s="146" t="s">
        <v>1520</v>
      </c>
      <c r="B131" s="147" t="s">
        <v>1521</v>
      </c>
      <c r="C131" s="143">
        <f>SUM(C132:C137)</f>
        <v>0</v>
      </c>
    </row>
    <row r="132" spans="1:3" ht="18" hidden="1" customHeight="1" x14ac:dyDescent="0.25">
      <c r="A132" s="152" t="s">
        <v>1522</v>
      </c>
      <c r="B132" s="149" t="s">
        <v>1523</v>
      </c>
      <c r="C132" s="150"/>
    </row>
    <row r="133" spans="1:3" ht="18" hidden="1" customHeight="1" x14ac:dyDescent="0.25">
      <c r="A133" s="152" t="s">
        <v>1524</v>
      </c>
      <c r="B133" s="149" t="s">
        <v>1525</v>
      </c>
      <c r="C133" s="150"/>
    </row>
    <row r="134" spans="1:3" ht="18" hidden="1" customHeight="1" x14ac:dyDescent="0.25">
      <c r="A134" s="152" t="s">
        <v>1526</v>
      </c>
      <c r="B134" s="149" t="s">
        <v>1527</v>
      </c>
      <c r="C134" s="150"/>
    </row>
    <row r="135" spans="1:3" ht="18" hidden="1" customHeight="1" x14ac:dyDescent="0.25">
      <c r="A135" s="152" t="s">
        <v>1528</v>
      </c>
      <c r="B135" s="149" t="s">
        <v>1529</v>
      </c>
      <c r="C135" s="150"/>
    </row>
    <row r="136" spans="1:3" ht="18" hidden="1" customHeight="1" x14ac:dyDescent="0.25">
      <c r="A136" s="152" t="s">
        <v>1530</v>
      </c>
      <c r="B136" s="149" t="s">
        <v>1531</v>
      </c>
      <c r="C136" s="150"/>
    </row>
    <row r="137" spans="1:3" ht="18" hidden="1" customHeight="1" x14ac:dyDescent="0.25">
      <c r="A137" s="152" t="s">
        <v>1532</v>
      </c>
      <c r="B137" s="149" t="s">
        <v>1533</v>
      </c>
      <c r="C137" s="150"/>
    </row>
    <row r="138" spans="1:3" ht="18" hidden="1" customHeight="1" x14ac:dyDescent="0.25">
      <c r="A138" s="146" t="s">
        <v>1534</v>
      </c>
      <c r="B138" s="147" t="s">
        <v>1535</v>
      </c>
      <c r="C138" s="143">
        <f>SUM(C139:C142)</f>
        <v>0</v>
      </c>
    </row>
    <row r="139" spans="1:3" ht="18" hidden="1" customHeight="1" x14ac:dyDescent="0.25">
      <c r="A139" s="152" t="s">
        <v>1536</v>
      </c>
      <c r="B139" s="149" t="s">
        <v>1537</v>
      </c>
      <c r="C139" s="150"/>
    </row>
    <row r="140" spans="1:3" ht="18" hidden="1" customHeight="1" x14ac:dyDescent="0.25">
      <c r="A140" s="152" t="s">
        <v>1538</v>
      </c>
      <c r="B140" s="149" t="s">
        <v>1539</v>
      </c>
      <c r="C140" s="150"/>
    </row>
    <row r="141" spans="1:3" ht="18" hidden="1" customHeight="1" x14ac:dyDescent="0.25">
      <c r="A141" s="152" t="s">
        <v>1540</v>
      </c>
      <c r="B141" s="149" t="s">
        <v>1541</v>
      </c>
      <c r="C141" s="150"/>
    </row>
    <row r="142" spans="1:3" ht="18" hidden="1" customHeight="1" x14ac:dyDescent="0.25">
      <c r="A142" s="152" t="s">
        <v>1542</v>
      </c>
      <c r="B142" s="149" t="s">
        <v>1543</v>
      </c>
      <c r="C142" s="150"/>
    </row>
    <row r="143" spans="1:3" ht="18" hidden="1" customHeight="1" x14ac:dyDescent="0.25">
      <c r="A143" s="146" t="s">
        <v>1544</v>
      </c>
      <c r="B143" s="147" t="s">
        <v>1545</v>
      </c>
      <c r="C143" s="143">
        <f>SUM(C144)</f>
        <v>0</v>
      </c>
    </row>
    <row r="144" spans="1:3" ht="18" hidden="1" customHeight="1" x14ac:dyDescent="0.25">
      <c r="A144" s="152" t="s">
        <v>1546</v>
      </c>
      <c r="B144" s="149" t="s">
        <v>1545</v>
      </c>
      <c r="C144" s="150"/>
    </row>
    <row r="145" spans="1:3" ht="18" hidden="1" customHeight="1" x14ac:dyDescent="0.25">
      <c r="A145" s="146" t="s">
        <v>1547</v>
      </c>
      <c r="B145" s="147" t="s">
        <v>1548</v>
      </c>
      <c r="C145" s="143">
        <f>SUM(C146:C149)</f>
        <v>0</v>
      </c>
    </row>
    <row r="146" spans="1:3" ht="18" hidden="1" customHeight="1" x14ac:dyDescent="0.25">
      <c r="A146" s="152" t="s">
        <v>1549</v>
      </c>
      <c r="B146" s="149" t="s">
        <v>1550</v>
      </c>
      <c r="C146" s="150"/>
    </row>
    <row r="147" spans="1:3" ht="18" hidden="1" customHeight="1" x14ac:dyDescent="0.25">
      <c r="A147" s="152" t="s">
        <v>1551</v>
      </c>
      <c r="B147" s="149" t="s">
        <v>1552</v>
      </c>
      <c r="C147" s="150"/>
    </row>
    <row r="148" spans="1:3" ht="18" hidden="1" customHeight="1" x14ac:dyDescent="0.25">
      <c r="A148" s="152" t="s">
        <v>1553</v>
      </c>
      <c r="B148" s="149" t="s">
        <v>1554</v>
      </c>
      <c r="C148" s="150"/>
    </row>
    <row r="149" spans="1:3" ht="18" hidden="1" customHeight="1" x14ac:dyDescent="0.25">
      <c r="A149" s="152" t="s">
        <v>1555</v>
      </c>
      <c r="B149" s="149" t="s">
        <v>1556</v>
      </c>
      <c r="C149" s="150"/>
    </row>
    <row r="150" spans="1:3" ht="18" hidden="1" customHeight="1" x14ac:dyDescent="0.25">
      <c r="A150" s="146" t="s">
        <v>1557</v>
      </c>
      <c r="B150" s="147" t="s">
        <v>1558</v>
      </c>
      <c r="C150" s="143">
        <f>SUM(C151:C157)</f>
        <v>0</v>
      </c>
    </row>
    <row r="151" spans="1:3" ht="18" hidden="1" customHeight="1" x14ac:dyDescent="0.25">
      <c r="A151" s="152" t="s">
        <v>1559</v>
      </c>
      <c r="B151" s="149" t="s">
        <v>1560</v>
      </c>
      <c r="C151" s="150"/>
    </row>
    <row r="152" spans="1:3" ht="18" hidden="1" customHeight="1" x14ac:dyDescent="0.25">
      <c r="A152" s="152" t="s">
        <v>1561</v>
      </c>
      <c r="B152" s="149" t="s">
        <v>1562</v>
      </c>
      <c r="C152" s="150"/>
    </row>
    <row r="153" spans="1:3" ht="18" hidden="1" customHeight="1" x14ac:dyDescent="0.25">
      <c r="A153" s="152" t="s">
        <v>1563</v>
      </c>
      <c r="B153" s="149" t="s">
        <v>1564</v>
      </c>
      <c r="C153" s="150"/>
    </row>
    <row r="154" spans="1:3" ht="18" hidden="1" customHeight="1" x14ac:dyDescent="0.25">
      <c r="A154" s="152" t="s">
        <v>1565</v>
      </c>
      <c r="B154" s="149" t="s">
        <v>1566</v>
      </c>
      <c r="C154" s="150"/>
    </row>
    <row r="155" spans="1:3" ht="18" hidden="1" customHeight="1" x14ac:dyDescent="0.25">
      <c r="A155" s="152" t="s">
        <v>1567</v>
      </c>
      <c r="B155" s="149" t="s">
        <v>1568</v>
      </c>
      <c r="C155" s="150"/>
    </row>
    <row r="156" spans="1:3" ht="18" hidden="1" customHeight="1" x14ac:dyDescent="0.25">
      <c r="A156" s="152" t="s">
        <v>1569</v>
      </c>
      <c r="B156" s="149" t="s">
        <v>1570</v>
      </c>
      <c r="C156" s="150"/>
    </row>
    <row r="157" spans="1:3" ht="18" hidden="1" customHeight="1" x14ac:dyDescent="0.25">
      <c r="A157" s="152" t="s">
        <v>1571</v>
      </c>
      <c r="B157" s="149" t="s">
        <v>1572</v>
      </c>
      <c r="C157" s="150"/>
    </row>
    <row r="158" spans="1:3" ht="18" hidden="1" customHeight="1" x14ac:dyDescent="0.25">
      <c r="A158" s="146" t="s">
        <v>1573</v>
      </c>
      <c r="B158" s="147" t="s">
        <v>1574</v>
      </c>
      <c r="C158" s="143">
        <f>SUM(C159:C167)</f>
        <v>0</v>
      </c>
    </row>
    <row r="159" spans="1:3" ht="18" hidden="1" customHeight="1" x14ac:dyDescent="0.25">
      <c r="A159" s="152" t="s">
        <v>1575</v>
      </c>
      <c r="B159" s="149" t="s">
        <v>1576</v>
      </c>
      <c r="C159" s="150"/>
    </row>
    <row r="160" spans="1:3" ht="18" hidden="1" customHeight="1" x14ac:dyDescent="0.25">
      <c r="A160" s="152" t="s">
        <v>1577</v>
      </c>
      <c r="B160" s="149" t="s">
        <v>1578</v>
      </c>
      <c r="C160" s="150"/>
    </row>
    <row r="161" spans="1:3" ht="18" hidden="1" customHeight="1" x14ac:dyDescent="0.25">
      <c r="A161" s="152" t="s">
        <v>1579</v>
      </c>
      <c r="B161" s="149" t="s">
        <v>1580</v>
      </c>
      <c r="C161" s="150"/>
    </row>
    <row r="162" spans="1:3" ht="18" hidden="1" customHeight="1" x14ac:dyDescent="0.25">
      <c r="A162" s="152" t="s">
        <v>1581</v>
      </c>
      <c r="B162" s="149" t="s">
        <v>1582</v>
      </c>
      <c r="C162" s="150"/>
    </row>
    <row r="163" spans="1:3" ht="18" hidden="1" customHeight="1" x14ac:dyDescent="0.25">
      <c r="A163" s="152" t="s">
        <v>1583</v>
      </c>
      <c r="B163" s="149" t="s">
        <v>1584</v>
      </c>
      <c r="C163" s="150"/>
    </row>
    <row r="164" spans="1:3" ht="18" hidden="1" customHeight="1" x14ac:dyDescent="0.25">
      <c r="A164" s="152" t="s">
        <v>1585</v>
      </c>
      <c r="B164" s="149" t="s">
        <v>1586</v>
      </c>
      <c r="C164" s="150"/>
    </row>
    <row r="165" spans="1:3" ht="18" hidden="1" customHeight="1" x14ac:dyDescent="0.25">
      <c r="A165" s="152" t="s">
        <v>1587</v>
      </c>
      <c r="B165" s="149" t="s">
        <v>1588</v>
      </c>
      <c r="C165" s="150"/>
    </row>
    <row r="166" spans="1:3" ht="18" hidden="1" customHeight="1" x14ac:dyDescent="0.25">
      <c r="A166" s="152" t="s">
        <v>1589</v>
      </c>
      <c r="B166" s="149" t="s">
        <v>1590</v>
      </c>
      <c r="C166" s="150"/>
    </row>
    <row r="167" spans="1:3" ht="18" hidden="1" customHeight="1" x14ac:dyDescent="0.25">
      <c r="A167" s="152" t="s">
        <v>1591</v>
      </c>
      <c r="B167" s="149" t="s">
        <v>1592</v>
      </c>
      <c r="C167" s="150"/>
    </row>
    <row r="168" spans="1:3" ht="18" hidden="1" customHeight="1" x14ac:dyDescent="0.25">
      <c r="A168" s="146" t="s">
        <v>1593</v>
      </c>
      <c r="B168" s="147" t="s">
        <v>1594</v>
      </c>
      <c r="C168" s="143">
        <f>SUM(C169:C176)</f>
        <v>0</v>
      </c>
    </row>
    <row r="169" spans="1:3" ht="18" hidden="1" customHeight="1" x14ac:dyDescent="0.25">
      <c r="A169" s="152" t="s">
        <v>1595</v>
      </c>
      <c r="B169" s="149" t="s">
        <v>1596</v>
      </c>
      <c r="C169" s="150"/>
    </row>
    <row r="170" spans="1:3" ht="18" hidden="1" customHeight="1" x14ac:dyDescent="0.25">
      <c r="A170" s="152" t="s">
        <v>1597</v>
      </c>
      <c r="B170" s="149" t="s">
        <v>1598</v>
      </c>
      <c r="C170" s="150"/>
    </row>
    <row r="171" spans="1:3" ht="18" hidden="1" customHeight="1" x14ac:dyDescent="0.25">
      <c r="A171" s="152" t="s">
        <v>1599</v>
      </c>
      <c r="B171" s="149" t="s">
        <v>1600</v>
      </c>
      <c r="C171" s="150"/>
    </row>
    <row r="172" spans="1:3" ht="18" hidden="1" customHeight="1" x14ac:dyDescent="0.25">
      <c r="A172" s="152" t="s">
        <v>1601</v>
      </c>
      <c r="B172" s="149" t="s">
        <v>1602</v>
      </c>
      <c r="C172" s="150"/>
    </row>
    <row r="173" spans="1:3" ht="18" hidden="1" customHeight="1" x14ac:dyDescent="0.25">
      <c r="A173" s="152" t="s">
        <v>1603</v>
      </c>
      <c r="B173" s="149" t="s">
        <v>1604</v>
      </c>
      <c r="C173" s="150"/>
    </row>
    <row r="174" spans="1:3" ht="18" hidden="1" customHeight="1" x14ac:dyDescent="0.25">
      <c r="A174" s="152" t="s">
        <v>1605</v>
      </c>
      <c r="B174" s="149" t="s">
        <v>1606</v>
      </c>
      <c r="C174" s="150"/>
    </row>
    <row r="175" spans="1:3" ht="18" hidden="1" customHeight="1" x14ac:dyDescent="0.25">
      <c r="A175" s="152" t="s">
        <v>1607</v>
      </c>
      <c r="B175" s="149" t="s">
        <v>1608</v>
      </c>
      <c r="C175" s="150"/>
    </row>
    <row r="176" spans="1:3" ht="18" hidden="1" customHeight="1" x14ac:dyDescent="0.25">
      <c r="A176" s="152" t="s">
        <v>1609</v>
      </c>
      <c r="B176" s="149" t="s">
        <v>1610</v>
      </c>
      <c r="C176" s="150"/>
    </row>
    <row r="177" spans="1:3" ht="18" hidden="1" customHeight="1" x14ac:dyDescent="0.25">
      <c r="A177" s="146" t="s">
        <v>1611</v>
      </c>
      <c r="B177" s="147" t="s">
        <v>1612</v>
      </c>
      <c r="C177" s="143">
        <f>SUM(C178:C185)</f>
        <v>0</v>
      </c>
    </row>
    <row r="178" spans="1:3" ht="18" hidden="1" customHeight="1" x14ac:dyDescent="0.25">
      <c r="A178" s="152" t="s">
        <v>1613</v>
      </c>
      <c r="B178" s="149" t="s">
        <v>1596</v>
      </c>
      <c r="C178" s="150"/>
    </row>
    <row r="179" spans="1:3" ht="18" hidden="1" customHeight="1" x14ac:dyDescent="0.25">
      <c r="A179" s="152" t="s">
        <v>1614</v>
      </c>
      <c r="B179" s="149" t="s">
        <v>1598</v>
      </c>
      <c r="C179" s="150"/>
    </row>
    <row r="180" spans="1:3" ht="18" hidden="1" customHeight="1" x14ac:dyDescent="0.25">
      <c r="A180" s="152" t="s">
        <v>1615</v>
      </c>
      <c r="B180" s="149" t="s">
        <v>1600</v>
      </c>
      <c r="C180" s="150"/>
    </row>
    <row r="181" spans="1:3" ht="18" hidden="1" customHeight="1" x14ac:dyDescent="0.25">
      <c r="A181" s="152" t="s">
        <v>1616</v>
      </c>
      <c r="B181" s="149" t="s">
        <v>1602</v>
      </c>
      <c r="C181" s="150"/>
    </row>
    <row r="182" spans="1:3" ht="18" hidden="1" customHeight="1" x14ac:dyDescent="0.25">
      <c r="A182" s="152" t="s">
        <v>1617</v>
      </c>
      <c r="B182" s="149" t="s">
        <v>1604</v>
      </c>
      <c r="C182" s="150"/>
    </row>
    <row r="183" spans="1:3" ht="18" hidden="1" customHeight="1" x14ac:dyDescent="0.25">
      <c r="A183" s="152" t="s">
        <v>1618</v>
      </c>
      <c r="B183" s="149" t="s">
        <v>1619</v>
      </c>
      <c r="C183" s="150"/>
    </row>
    <row r="184" spans="1:3" ht="18" hidden="1" customHeight="1" x14ac:dyDescent="0.25">
      <c r="A184" s="152" t="s">
        <v>1620</v>
      </c>
      <c r="B184" s="149" t="s">
        <v>1608</v>
      </c>
      <c r="C184" s="150"/>
    </row>
    <row r="185" spans="1:3" ht="18" hidden="1" customHeight="1" x14ac:dyDescent="0.25">
      <c r="A185" s="152" t="s">
        <v>1621</v>
      </c>
      <c r="B185" s="149" t="s">
        <v>1610</v>
      </c>
      <c r="C185" s="150"/>
    </row>
    <row r="186" spans="1:3" ht="18" hidden="1" customHeight="1" x14ac:dyDescent="0.25">
      <c r="A186" s="146" t="s">
        <v>1622</v>
      </c>
      <c r="B186" s="147" t="s">
        <v>1623</v>
      </c>
      <c r="C186" s="143">
        <f>SUM(C187:C194)</f>
        <v>0</v>
      </c>
    </row>
    <row r="187" spans="1:3" ht="18" hidden="1" customHeight="1" x14ac:dyDescent="0.25">
      <c r="A187" s="152" t="s">
        <v>1624</v>
      </c>
      <c r="B187" s="149" t="s">
        <v>1596</v>
      </c>
      <c r="C187" s="150"/>
    </row>
    <row r="188" spans="1:3" ht="18" hidden="1" customHeight="1" x14ac:dyDescent="0.25">
      <c r="A188" s="152" t="s">
        <v>1625</v>
      </c>
      <c r="B188" s="149" t="s">
        <v>1598</v>
      </c>
      <c r="C188" s="150"/>
    </row>
    <row r="189" spans="1:3" ht="18" hidden="1" customHeight="1" x14ac:dyDescent="0.25">
      <c r="A189" s="152" t="s">
        <v>1626</v>
      </c>
      <c r="B189" s="149" t="s">
        <v>1600</v>
      </c>
      <c r="C189" s="150"/>
    </row>
    <row r="190" spans="1:3" ht="18" hidden="1" customHeight="1" x14ac:dyDescent="0.25">
      <c r="A190" s="152" t="s">
        <v>1627</v>
      </c>
      <c r="B190" s="149" t="s">
        <v>1602</v>
      </c>
      <c r="C190" s="150"/>
    </row>
    <row r="191" spans="1:3" ht="18" hidden="1" customHeight="1" x14ac:dyDescent="0.25">
      <c r="A191" s="152" t="s">
        <v>1628</v>
      </c>
      <c r="B191" s="149" t="s">
        <v>1604</v>
      </c>
      <c r="C191" s="150"/>
    </row>
    <row r="192" spans="1:3" ht="18" hidden="1" customHeight="1" x14ac:dyDescent="0.25">
      <c r="A192" s="152" t="s">
        <v>1629</v>
      </c>
      <c r="B192" s="149" t="s">
        <v>1606</v>
      </c>
      <c r="C192" s="150"/>
    </row>
    <row r="193" spans="1:3" ht="18" hidden="1" customHeight="1" x14ac:dyDescent="0.25">
      <c r="A193" s="152" t="s">
        <v>1630</v>
      </c>
      <c r="B193" s="149" t="s">
        <v>1608</v>
      </c>
      <c r="C193" s="150"/>
    </row>
    <row r="194" spans="1:3" ht="18" hidden="1" customHeight="1" x14ac:dyDescent="0.25">
      <c r="A194" s="152" t="s">
        <v>1631</v>
      </c>
      <c r="B194" s="149" t="s">
        <v>1610</v>
      </c>
      <c r="C194" s="150"/>
    </row>
    <row r="195" spans="1:3" ht="18" hidden="1" customHeight="1" x14ac:dyDescent="0.25">
      <c r="A195" s="146" t="s">
        <v>1632</v>
      </c>
      <c r="B195" s="147" t="s">
        <v>1633</v>
      </c>
      <c r="C195" s="143">
        <f>+C196</f>
        <v>0</v>
      </c>
    </row>
    <row r="196" spans="1:3" ht="18" hidden="1" customHeight="1" x14ac:dyDescent="0.25">
      <c r="A196" s="152" t="s">
        <v>1634</v>
      </c>
      <c r="B196" s="149" t="s">
        <v>1633</v>
      </c>
      <c r="C196" s="150"/>
    </row>
    <row r="197" spans="1:3" ht="18" hidden="1" customHeight="1" x14ac:dyDescent="0.25">
      <c r="A197" s="146" t="s">
        <v>1635</v>
      </c>
      <c r="B197" s="147" t="s">
        <v>1636</v>
      </c>
      <c r="C197" s="143">
        <f>+C198</f>
        <v>0</v>
      </c>
    </row>
    <row r="198" spans="1:3" ht="18" hidden="1" customHeight="1" x14ac:dyDescent="0.25">
      <c r="A198" s="152" t="s">
        <v>1637</v>
      </c>
      <c r="B198" s="149" t="s">
        <v>1636</v>
      </c>
      <c r="C198" s="150"/>
    </row>
    <row r="199" spans="1:3" ht="18" hidden="1" customHeight="1" x14ac:dyDescent="0.25">
      <c r="A199" s="146" t="s">
        <v>1638</v>
      </c>
      <c r="B199" s="147" t="s">
        <v>1639</v>
      </c>
      <c r="C199" s="143">
        <f>SUM(C200:C208)</f>
        <v>0</v>
      </c>
    </row>
    <row r="200" spans="1:3" ht="18" hidden="1" customHeight="1" x14ac:dyDescent="0.25">
      <c r="A200" s="152" t="s">
        <v>1640</v>
      </c>
      <c r="B200" s="149" t="s">
        <v>1641</v>
      </c>
      <c r="C200" s="150"/>
    </row>
    <row r="201" spans="1:3" ht="18" hidden="1" customHeight="1" x14ac:dyDescent="0.25">
      <c r="A201" s="152" t="s">
        <v>1642</v>
      </c>
      <c r="B201" s="149" t="s">
        <v>1643</v>
      </c>
      <c r="C201" s="150"/>
    </row>
    <row r="202" spans="1:3" ht="18" hidden="1" customHeight="1" x14ac:dyDescent="0.25">
      <c r="A202" s="152" t="s">
        <v>1644</v>
      </c>
      <c r="B202" s="149" t="s">
        <v>1645</v>
      </c>
      <c r="C202" s="150"/>
    </row>
    <row r="203" spans="1:3" ht="18" hidden="1" customHeight="1" x14ac:dyDescent="0.25">
      <c r="A203" s="152" t="s">
        <v>1646</v>
      </c>
      <c r="B203" s="149" t="s">
        <v>1647</v>
      </c>
      <c r="C203" s="150"/>
    </row>
    <row r="204" spans="1:3" ht="18" hidden="1" customHeight="1" x14ac:dyDescent="0.25">
      <c r="A204" s="152" t="s">
        <v>1648</v>
      </c>
      <c r="B204" s="149" t="s">
        <v>1649</v>
      </c>
      <c r="C204" s="150"/>
    </row>
    <row r="205" spans="1:3" ht="18" hidden="1" customHeight="1" x14ac:dyDescent="0.25">
      <c r="A205" s="152" t="s">
        <v>1650</v>
      </c>
      <c r="B205" s="149" t="s">
        <v>1651</v>
      </c>
      <c r="C205" s="150"/>
    </row>
    <row r="206" spans="1:3" ht="18" hidden="1" customHeight="1" x14ac:dyDescent="0.25">
      <c r="A206" s="152" t="s">
        <v>1652</v>
      </c>
      <c r="B206" s="149" t="s">
        <v>1653</v>
      </c>
      <c r="C206" s="150"/>
    </row>
    <row r="207" spans="1:3" ht="18" hidden="1" customHeight="1" x14ac:dyDescent="0.25">
      <c r="A207" s="152" t="s">
        <v>1654</v>
      </c>
      <c r="B207" s="149" t="s">
        <v>1655</v>
      </c>
      <c r="C207" s="150"/>
    </row>
    <row r="208" spans="1:3" ht="18" hidden="1" customHeight="1" x14ac:dyDescent="0.25">
      <c r="A208" s="152" t="s">
        <v>1656</v>
      </c>
      <c r="B208" s="149" t="s">
        <v>1657</v>
      </c>
      <c r="C208" s="150"/>
    </row>
    <row r="209" spans="1:3" ht="18" hidden="1" customHeight="1" x14ac:dyDescent="0.25">
      <c r="A209" s="146" t="s">
        <v>1658</v>
      </c>
      <c r="B209" s="147" t="s">
        <v>1659</v>
      </c>
      <c r="C209" s="143">
        <f>SUM(C210:C222)</f>
        <v>0</v>
      </c>
    </row>
    <row r="210" spans="1:3" ht="18" hidden="1" customHeight="1" x14ac:dyDescent="0.25">
      <c r="A210" s="152" t="s">
        <v>1660</v>
      </c>
      <c r="B210" s="149" t="s">
        <v>1661</v>
      </c>
      <c r="C210" s="150"/>
    </row>
    <row r="211" spans="1:3" ht="18" hidden="1" customHeight="1" x14ac:dyDescent="0.25">
      <c r="A211" s="152" t="s">
        <v>1662</v>
      </c>
      <c r="B211" s="149" t="s">
        <v>1663</v>
      </c>
      <c r="C211" s="150"/>
    </row>
    <row r="212" spans="1:3" ht="18" hidden="1" customHeight="1" x14ac:dyDescent="0.25">
      <c r="A212" s="152" t="s">
        <v>1664</v>
      </c>
      <c r="B212" s="149" t="s">
        <v>1665</v>
      </c>
      <c r="C212" s="150"/>
    </row>
    <row r="213" spans="1:3" ht="18" hidden="1" customHeight="1" x14ac:dyDescent="0.25">
      <c r="A213" s="152" t="s">
        <v>1666</v>
      </c>
      <c r="B213" s="149" t="s">
        <v>1667</v>
      </c>
      <c r="C213" s="150"/>
    </row>
    <row r="214" spans="1:3" ht="18" hidden="1" customHeight="1" x14ac:dyDescent="0.25">
      <c r="A214" s="152" t="s">
        <v>1668</v>
      </c>
      <c r="B214" s="149" t="s">
        <v>1669</v>
      </c>
      <c r="C214" s="150"/>
    </row>
    <row r="215" spans="1:3" ht="18" hidden="1" customHeight="1" x14ac:dyDescent="0.25">
      <c r="A215" s="152" t="s">
        <v>1670</v>
      </c>
      <c r="B215" s="149" t="s">
        <v>1671</v>
      </c>
      <c r="C215" s="150"/>
    </row>
    <row r="216" spans="1:3" ht="18" hidden="1" customHeight="1" x14ac:dyDescent="0.25">
      <c r="A216" s="152" t="s">
        <v>1672</v>
      </c>
      <c r="B216" s="149" t="s">
        <v>1673</v>
      </c>
      <c r="C216" s="150"/>
    </row>
    <row r="217" spans="1:3" ht="18" hidden="1" customHeight="1" x14ac:dyDescent="0.25">
      <c r="A217" s="152" t="s">
        <v>1674</v>
      </c>
      <c r="B217" s="149" t="s">
        <v>1675</v>
      </c>
      <c r="C217" s="150"/>
    </row>
    <row r="218" spans="1:3" ht="18" hidden="1" customHeight="1" x14ac:dyDescent="0.25">
      <c r="A218" s="152" t="s">
        <v>1676</v>
      </c>
      <c r="B218" s="149" t="s">
        <v>1677</v>
      </c>
      <c r="C218" s="150"/>
    </row>
    <row r="219" spans="1:3" ht="18" hidden="1" customHeight="1" x14ac:dyDescent="0.25">
      <c r="A219" s="152" t="s">
        <v>1678</v>
      </c>
      <c r="B219" s="149" t="s">
        <v>1318</v>
      </c>
      <c r="C219" s="150"/>
    </row>
    <row r="220" spans="1:3" ht="18" hidden="1" customHeight="1" x14ac:dyDescent="0.25">
      <c r="A220" s="152" t="s">
        <v>1679</v>
      </c>
      <c r="B220" s="149" t="s">
        <v>1680</v>
      </c>
      <c r="C220" s="150"/>
    </row>
    <row r="221" spans="1:3" ht="18" hidden="1" customHeight="1" x14ac:dyDescent="0.25">
      <c r="A221" s="152" t="s">
        <v>1681</v>
      </c>
      <c r="B221" s="149" t="s">
        <v>1682</v>
      </c>
      <c r="C221" s="150"/>
    </row>
    <row r="222" spans="1:3" ht="18" hidden="1" customHeight="1" x14ac:dyDescent="0.25">
      <c r="A222" s="152" t="s">
        <v>1683</v>
      </c>
      <c r="B222" s="149" t="s">
        <v>1684</v>
      </c>
      <c r="C222" s="150"/>
    </row>
    <row r="223" spans="1:3" ht="18" hidden="1" customHeight="1" x14ac:dyDescent="0.25">
      <c r="A223" s="146" t="s">
        <v>1685</v>
      </c>
      <c r="B223" s="147" t="s">
        <v>1686</v>
      </c>
      <c r="C223" s="143">
        <f>SUM(C224:C228)</f>
        <v>0</v>
      </c>
    </row>
    <row r="224" spans="1:3" ht="18" hidden="1" customHeight="1" x14ac:dyDescent="0.25">
      <c r="A224" s="152" t="s">
        <v>1687</v>
      </c>
      <c r="B224" s="149" t="s">
        <v>1688</v>
      </c>
      <c r="C224" s="150"/>
    </row>
    <row r="225" spans="1:3" ht="18" hidden="1" customHeight="1" x14ac:dyDescent="0.25">
      <c r="A225" s="152" t="s">
        <v>1689</v>
      </c>
      <c r="B225" s="149" t="s">
        <v>1690</v>
      </c>
      <c r="C225" s="150"/>
    </row>
    <row r="226" spans="1:3" ht="18" hidden="1" customHeight="1" x14ac:dyDescent="0.25">
      <c r="A226" s="152" t="s">
        <v>1691</v>
      </c>
      <c r="B226" s="149" t="s">
        <v>1692</v>
      </c>
      <c r="C226" s="150"/>
    </row>
    <row r="227" spans="1:3" ht="18" hidden="1" customHeight="1" x14ac:dyDescent="0.25">
      <c r="A227" s="152" t="s">
        <v>1693</v>
      </c>
      <c r="B227" s="149" t="s">
        <v>1694</v>
      </c>
      <c r="C227" s="150"/>
    </row>
    <row r="228" spans="1:3" ht="18" hidden="1" customHeight="1" x14ac:dyDescent="0.25">
      <c r="A228" s="152" t="s">
        <v>1695</v>
      </c>
      <c r="B228" s="149" t="s">
        <v>1696</v>
      </c>
      <c r="C228" s="150"/>
    </row>
    <row r="229" spans="1:3" ht="18" hidden="1" customHeight="1" x14ac:dyDescent="0.25">
      <c r="A229" s="146" t="s">
        <v>1697</v>
      </c>
      <c r="B229" s="147" t="s">
        <v>1698</v>
      </c>
      <c r="C229" s="143">
        <f>SUM(C230:C242)</f>
        <v>0</v>
      </c>
    </row>
    <row r="230" spans="1:3" ht="18" hidden="1" customHeight="1" x14ac:dyDescent="0.25">
      <c r="A230" s="152" t="s">
        <v>1699</v>
      </c>
      <c r="B230" s="149" t="s">
        <v>1661</v>
      </c>
      <c r="C230" s="150"/>
    </row>
    <row r="231" spans="1:3" ht="18" hidden="1" customHeight="1" x14ac:dyDescent="0.25">
      <c r="A231" s="152" t="s">
        <v>1700</v>
      </c>
      <c r="B231" s="149" t="s">
        <v>1663</v>
      </c>
      <c r="C231" s="150"/>
    </row>
    <row r="232" spans="1:3" ht="18" hidden="1" customHeight="1" x14ac:dyDescent="0.25">
      <c r="A232" s="152" t="s">
        <v>1701</v>
      </c>
      <c r="B232" s="149" t="s">
        <v>1665</v>
      </c>
      <c r="C232" s="150"/>
    </row>
    <row r="233" spans="1:3" ht="18" hidden="1" customHeight="1" x14ac:dyDescent="0.25">
      <c r="A233" s="152" t="s">
        <v>1702</v>
      </c>
      <c r="B233" s="149" t="s">
        <v>1667</v>
      </c>
      <c r="C233" s="150"/>
    </row>
    <row r="234" spans="1:3" ht="18" hidden="1" customHeight="1" x14ac:dyDescent="0.25">
      <c r="A234" s="152" t="s">
        <v>1703</v>
      </c>
      <c r="B234" s="149" t="s">
        <v>1669</v>
      </c>
      <c r="C234" s="150"/>
    </row>
    <row r="235" spans="1:3" ht="18" hidden="1" customHeight="1" x14ac:dyDescent="0.25">
      <c r="A235" s="152" t="s">
        <v>1704</v>
      </c>
      <c r="B235" s="149" t="s">
        <v>1671</v>
      </c>
      <c r="C235" s="150"/>
    </row>
    <row r="236" spans="1:3" ht="18" hidden="1" customHeight="1" x14ac:dyDescent="0.25">
      <c r="A236" s="152" t="s">
        <v>1705</v>
      </c>
      <c r="B236" s="149" t="s">
        <v>1673</v>
      </c>
      <c r="C236" s="150"/>
    </row>
    <row r="237" spans="1:3" ht="18" hidden="1" customHeight="1" x14ac:dyDescent="0.25">
      <c r="A237" s="152" t="s">
        <v>1706</v>
      </c>
      <c r="B237" s="149" t="s">
        <v>1675</v>
      </c>
      <c r="C237" s="150"/>
    </row>
    <row r="238" spans="1:3" ht="18" hidden="1" customHeight="1" x14ac:dyDescent="0.25">
      <c r="A238" s="152" t="s">
        <v>1707</v>
      </c>
      <c r="B238" s="149" t="s">
        <v>1677</v>
      </c>
      <c r="C238" s="150"/>
    </row>
    <row r="239" spans="1:3" ht="18" hidden="1" customHeight="1" x14ac:dyDescent="0.25">
      <c r="A239" s="152" t="s">
        <v>1708</v>
      </c>
      <c r="B239" s="149" t="s">
        <v>1318</v>
      </c>
      <c r="C239" s="150"/>
    </row>
    <row r="240" spans="1:3" ht="18" hidden="1" customHeight="1" x14ac:dyDescent="0.25">
      <c r="A240" s="152" t="s">
        <v>1709</v>
      </c>
      <c r="B240" s="149" t="s">
        <v>1680</v>
      </c>
      <c r="C240" s="150"/>
    </row>
    <row r="241" spans="1:4" ht="18" hidden="1" customHeight="1" x14ac:dyDescent="0.25">
      <c r="A241" s="152" t="s">
        <v>1710</v>
      </c>
      <c r="B241" s="149" t="s">
        <v>1682</v>
      </c>
      <c r="C241" s="150"/>
    </row>
    <row r="242" spans="1:4" ht="18" hidden="1" customHeight="1" x14ac:dyDescent="0.25">
      <c r="A242" s="152" t="s">
        <v>1711</v>
      </c>
      <c r="B242" s="149" t="s">
        <v>1684</v>
      </c>
      <c r="C242" s="150"/>
    </row>
    <row r="243" spans="1:4" ht="18" hidden="1" customHeight="1" x14ac:dyDescent="0.25">
      <c r="A243" s="144" t="s">
        <v>1712</v>
      </c>
      <c r="B243" s="145" t="s">
        <v>1713</v>
      </c>
      <c r="C243" s="143">
        <f>SUBTOTAL(9,C244:C245)</f>
        <v>0</v>
      </c>
    </row>
    <row r="244" spans="1:4" ht="18" hidden="1" customHeight="1" x14ac:dyDescent="0.25">
      <c r="A244" s="152" t="s">
        <v>1714</v>
      </c>
      <c r="B244" s="149" t="s">
        <v>1318</v>
      </c>
      <c r="C244" s="150"/>
    </row>
    <row r="245" spans="1:4" ht="18" hidden="1" customHeight="1" x14ac:dyDescent="0.25">
      <c r="A245" s="152" t="s">
        <v>1715</v>
      </c>
      <c r="B245" s="149" t="s">
        <v>1686</v>
      </c>
      <c r="C245" s="150"/>
    </row>
    <row r="246" spans="1:4" ht="18" customHeight="1" x14ac:dyDescent="0.25">
      <c r="A246" s="141" t="s">
        <v>1242</v>
      </c>
      <c r="B246" s="142" t="s">
        <v>1716</v>
      </c>
      <c r="C246" s="143"/>
      <c r="D246" s="133" t="s">
        <v>1930</v>
      </c>
    </row>
    <row r="247" spans="1:4" ht="33" customHeight="1" x14ac:dyDescent="0.25">
      <c r="A247" s="144" t="s">
        <v>1717</v>
      </c>
      <c r="B247" s="145" t="s">
        <v>1718</v>
      </c>
      <c r="C247" s="143">
        <f>SUM(C248:C254)</f>
        <v>0</v>
      </c>
      <c r="D247" s="133" t="s">
        <v>1930</v>
      </c>
    </row>
    <row r="248" spans="1:4" ht="18" customHeight="1" x14ac:dyDescent="0.25">
      <c r="A248" s="152" t="s">
        <v>1719</v>
      </c>
      <c r="B248" s="149" t="s">
        <v>1720</v>
      </c>
      <c r="C248" s="150"/>
      <c r="D248" s="133" t="s">
        <v>1930</v>
      </c>
    </row>
    <row r="249" spans="1:4" ht="18" hidden="1" customHeight="1" x14ac:dyDescent="0.25">
      <c r="A249" s="152" t="s">
        <v>1721</v>
      </c>
      <c r="B249" s="149" t="s">
        <v>1722</v>
      </c>
      <c r="C249" s="150"/>
    </row>
    <row r="250" spans="1:4" ht="18" customHeight="1" x14ac:dyDescent="0.25">
      <c r="A250" s="152" t="s">
        <v>1723</v>
      </c>
      <c r="B250" s="149" t="s">
        <v>1724</v>
      </c>
      <c r="C250" s="150"/>
      <c r="D250" s="133" t="s">
        <v>1930</v>
      </c>
    </row>
    <row r="251" spans="1:4" ht="18" hidden="1" customHeight="1" x14ac:dyDescent="0.25">
      <c r="A251" s="152" t="s">
        <v>1725</v>
      </c>
      <c r="B251" s="149" t="s">
        <v>1726</v>
      </c>
      <c r="C251" s="150"/>
    </row>
    <row r="252" spans="1:4" ht="18" hidden="1" customHeight="1" x14ac:dyDescent="0.25">
      <c r="A252" s="152" t="s">
        <v>1727</v>
      </c>
      <c r="B252" s="149" t="s">
        <v>1728</v>
      </c>
      <c r="C252" s="150"/>
    </row>
    <row r="253" spans="1:4" ht="18" customHeight="1" x14ac:dyDescent="0.25">
      <c r="A253" s="152" t="s">
        <v>1729</v>
      </c>
      <c r="B253" s="149" t="s">
        <v>1730</v>
      </c>
      <c r="C253" s="150"/>
      <c r="D253" s="133" t="s">
        <v>1930</v>
      </c>
    </row>
    <row r="254" spans="1:4" ht="18" hidden="1" customHeight="1" x14ac:dyDescent="0.25">
      <c r="A254" s="152" t="s">
        <v>1731</v>
      </c>
      <c r="B254" s="149" t="s">
        <v>1732</v>
      </c>
      <c r="C254" s="150"/>
    </row>
    <row r="255" spans="1:4" ht="18" hidden="1" customHeight="1" x14ac:dyDescent="0.25">
      <c r="A255" s="144" t="s">
        <v>1733</v>
      </c>
      <c r="B255" s="145" t="s">
        <v>1734</v>
      </c>
      <c r="C255" s="143">
        <f>+C256</f>
        <v>0</v>
      </c>
    </row>
    <row r="256" spans="1:4" ht="18" hidden="1" customHeight="1" x14ac:dyDescent="0.25">
      <c r="A256" s="152" t="s">
        <v>1735</v>
      </c>
      <c r="B256" s="149" t="s">
        <v>1318</v>
      </c>
      <c r="C256" s="150"/>
    </row>
    <row r="257" spans="1:4" ht="18" hidden="1" customHeight="1" x14ac:dyDescent="0.25">
      <c r="A257" s="144" t="s">
        <v>1736</v>
      </c>
      <c r="B257" s="145" t="s">
        <v>1737</v>
      </c>
      <c r="C257" s="143">
        <f>SUM(C258:C262)</f>
        <v>0</v>
      </c>
    </row>
    <row r="258" spans="1:4" ht="18" hidden="1" customHeight="1" x14ac:dyDescent="0.25">
      <c r="A258" s="152" t="s">
        <v>1738</v>
      </c>
      <c r="B258" s="149" t="s">
        <v>1739</v>
      </c>
      <c r="C258" s="150"/>
    </row>
    <row r="259" spans="1:4" ht="18" hidden="1" customHeight="1" x14ac:dyDescent="0.25">
      <c r="A259" s="152" t="s">
        <v>1740</v>
      </c>
      <c r="B259" s="149" t="s">
        <v>1741</v>
      </c>
      <c r="C259" s="150"/>
    </row>
    <row r="260" spans="1:4" ht="18" hidden="1" customHeight="1" x14ac:dyDescent="0.25">
      <c r="A260" s="152" t="s">
        <v>1742</v>
      </c>
      <c r="B260" s="149" t="s">
        <v>1743</v>
      </c>
      <c r="C260" s="150"/>
    </row>
    <row r="261" spans="1:4" ht="18" hidden="1" customHeight="1" x14ac:dyDescent="0.25">
      <c r="A261" s="152" t="s">
        <v>1744</v>
      </c>
      <c r="B261" s="149" t="s">
        <v>1745</v>
      </c>
      <c r="C261" s="150"/>
    </row>
    <row r="262" spans="1:4" ht="18" hidden="1" customHeight="1" x14ac:dyDescent="0.25">
      <c r="A262" s="152" t="s">
        <v>1746</v>
      </c>
      <c r="B262" s="149" t="s">
        <v>1747</v>
      </c>
      <c r="C262" s="150"/>
    </row>
    <row r="263" spans="1:4" ht="18" customHeight="1" x14ac:dyDescent="0.25">
      <c r="A263" s="141" t="s">
        <v>1247</v>
      </c>
      <c r="B263" s="142" t="s">
        <v>1748</v>
      </c>
      <c r="C263" s="143">
        <f>+C264+C271+C297+C299</f>
        <v>0</v>
      </c>
      <c r="D263" s="133" t="s">
        <v>1930</v>
      </c>
    </row>
    <row r="264" spans="1:4" ht="18" customHeight="1" x14ac:dyDescent="0.25">
      <c r="A264" s="144" t="s">
        <v>1749</v>
      </c>
      <c r="B264" s="145" t="s">
        <v>1750</v>
      </c>
      <c r="C264" s="143">
        <f>+C265</f>
        <v>0</v>
      </c>
      <c r="D264" s="133" t="s">
        <v>1930</v>
      </c>
    </row>
    <row r="265" spans="1:4" ht="18" customHeight="1" x14ac:dyDescent="0.25">
      <c r="A265" s="152" t="s">
        <v>1751</v>
      </c>
      <c r="B265" s="149" t="s">
        <v>1752</v>
      </c>
      <c r="C265" s="150"/>
      <c r="D265" s="133" t="s">
        <v>1930</v>
      </c>
    </row>
    <row r="266" spans="1:4" ht="18" hidden="1" customHeight="1" x14ac:dyDescent="0.25">
      <c r="A266" s="152" t="s">
        <v>1753</v>
      </c>
      <c r="B266" s="149" t="s">
        <v>1754</v>
      </c>
      <c r="C266" s="150"/>
    </row>
    <row r="267" spans="1:4" ht="18" hidden="1" customHeight="1" x14ac:dyDescent="0.25">
      <c r="A267" s="152" t="s">
        <v>1755</v>
      </c>
      <c r="B267" s="149" t="s">
        <v>1756</v>
      </c>
      <c r="C267" s="150"/>
    </row>
    <row r="268" spans="1:4" ht="18" hidden="1" customHeight="1" x14ac:dyDescent="0.25">
      <c r="A268" s="152" t="s">
        <v>1757</v>
      </c>
      <c r="B268" s="149" t="s">
        <v>1758</v>
      </c>
      <c r="C268" s="150"/>
    </row>
    <row r="269" spans="1:4" ht="18" hidden="1" customHeight="1" x14ac:dyDescent="0.25">
      <c r="A269" s="152" t="s">
        <v>1759</v>
      </c>
      <c r="B269" s="149" t="s">
        <v>1760</v>
      </c>
      <c r="C269" s="150"/>
    </row>
    <row r="270" spans="1:4" s="177" customFormat="1" ht="18" customHeight="1" x14ac:dyDescent="0.25">
      <c r="A270" s="174" t="s">
        <v>1931</v>
      </c>
      <c r="B270" s="149" t="s">
        <v>1932</v>
      </c>
      <c r="C270" s="176"/>
      <c r="D270" s="177" t="s">
        <v>1930</v>
      </c>
    </row>
    <row r="271" spans="1:4" ht="18" customHeight="1" x14ac:dyDescent="0.25">
      <c r="A271" s="144" t="s">
        <v>1761</v>
      </c>
      <c r="B271" s="145" t="s">
        <v>1762</v>
      </c>
      <c r="C271" s="143">
        <f>SUM(C272:C296)</f>
        <v>0</v>
      </c>
      <c r="D271" s="133" t="s">
        <v>1930</v>
      </c>
    </row>
    <row r="272" spans="1:4" ht="18" hidden="1" customHeight="1" x14ac:dyDescent="0.25">
      <c r="A272" s="152" t="s">
        <v>1763</v>
      </c>
      <c r="B272" s="149" t="s">
        <v>1764</v>
      </c>
      <c r="C272" s="150"/>
    </row>
    <row r="273" spans="1:3" ht="18" hidden="1" customHeight="1" x14ac:dyDescent="0.25">
      <c r="A273" s="152" t="s">
        <v>1765</v>
      </c>
      <c r="B273" s="149" t="s">
        <v>1766</v>
      </c>
      <c r="C273" s="150"/>
    </row>
    <row r="274" spans="1:3" ht="18" hidden="1" customHeight="1" x14ac:dyDescent="0.25">
      <c r="A274" s="152" t="s">
        <v>1767</v>
      </c>
      <c r="B274" s="149" t="s">
        <v>1768</v>
      </c>
      <c r="C274" s="150"/>
    </row>
    <row r="275" spans="1:3" ht="18" hidden="1" customHeight="1" x14ac:dyDescent="0.25">
      <c r="A275" s="152" t="s">
        <v>1769</v>
      </c>
      <c r="B275" s="149" t="s">
        <v>1770</v>
      </c>
      <c r="C275" s="150"/>
    </row>
    <row r="276" spans="1:3" ht="18" hidden="1" customHeight="1" x14ac:dyDescent="0.25">
      <c r="A276" s="152" t="s">
        <v>1771</v>
      </c>
      <c r="B276" s="149" t="s">
        <v>1772</v>
      </c>
      <c r="C276" s="150"/>
    </row>
    <row r="277" spans="1:3" ht="18" hidden="1" customHeight="1" x14ac:dyDescent="0.25">
      <c r="A277" s="152" t="s">
        <v>1773</v>
      </c>
      <c r="B277" s="149" t="s">
        <v>1774</v>
      </c>
      <c r="C277" s="150"/>
    </row>
    <row r="278" spans="1:3" ht="18" hidden="1" customHeight="1" x14ac:dyDescent="0.25">
      <c r="A278" s="152" t="s">
        <v>1775</v>
      </c>
      <c r="B278" s="149" t="s">
        <v>1776</v>
      </c>
      <c r="C278" s="150"/>
    </row>
    <row r="279" spans="1:3" ht="18" hidden="1" customHeight="1" x14ac:dyDescent="0.25">
      <c r="A279" s="152" t="s">
        <v>1777</v>
      </c>
      <c r="B279" s="149" t="s">
        <v>1778</v>
      </c>
      <c r="C279" s="150"/>
    </row>
    <row r="280" spans="1:3" ht="18" hidden="1" customHeight="1" x14ac:dyDescent="0.25">
      <c r="A280" s="152" t="s">
        <v>1779</v>
      </c>
      <c r="B280" s="149" t="s">
        <v>1373</v>
      </c>
      <c r="C280" s="150"/>
    </row>
    <row r="281" spans="1:3" ht="18" hidden="1" customHeight="1" x14ac:dyDescent="0.25">
      <c r="A281" s="152" t="s">
        <v>1780</v>
      </c>
      <c r="B281" s="149" t="s">
        <v>1781</v>
      </c>
      <c r="C281" s="150"/>
    </row>
    <row r="282" spans="1:3" ht="18" hidden="1" customHeight="1" x14ac:dyDescent="0.25">
      <c r="A282" s="152" t="s">
        <v>1782</v>
      </c>
      <c r="B282" s="149" t="s">
        <v>1783</v>
      </c>
      <c r="C282" s="150"/>
    </row>
    <row r="283" spans="1:3" ht="18" hidden="1" customHeight="1" x14ac:dyDescent="0.25">
      <c r="A283" s="152" t="s">
        <v>1784</v>
      </c>
      <c r="B283" s="149" t="s">
        <v>1785</v>
      </c>
      <c r="C283" s="150"/>
    </row>
    <row r="284" spans="1:3" ht="18" hidden="1" customHeight="1" x14ac:dyDescent="0.25">
      <c r="A284" s="152" t="s">
        <v>1786</v>
      </c>
      <c r="B284" s="149" t="s">
        <v>1787</v>
      </c>
      <c r="C284" s="150"/>
    </row>
    <row r="285" spans="1:3" ht="18" hidden="1" customHeight="1" x14ac:dyDescent="0.25">
      <c r="A285" s="152" t="s">
        <v>1788</v>
      </c>
      <c r="B285" s="149" t="s">
        <v>1789</v>
      </c>
      <c r="C285" s="150"/>
    </row>
    <row r="286" spans="1:3" ht="18" hidden="1" customHeight="1" x14ac:dyDescent="0.25">
      <c r="A286" s="152" t="s">
        <v>1790</v>
      </c>
      <c r="B286" s="149" t="s">
        <v>1791</v>
      </c>
      <c r="C286" s="150"/>
    </row>
    <row r="287" spans="1:3" ht="18" hidden="1" customHeight="1" x14ac:dyDescent="0.25">
      <c r="A287" s="152" t="s">
        <v>1792</v>
      </c>
      <c r="B287" s="149" t="s">
        <v>1793</v>
      </c>
      <c r="C287" s="150"/>
    </row>
    <row r="288" spans="1:3" ht="18" hidden="1" customHeight="1" x14ac:dyDescent="0.25">
      <c r="A288" s="152" t="s">
        <v>1794</v>
      </c>
      <c r="B288" s="149" t="s">
        <v>1795</v>
      </c>
      <c r="C288" s="150"/>
    </row>
    <row r="289" spans="1:4" ht="18" hidden="1" customHeight="1" x14ac:dyDescent="0.25">
      <c r="A289" s="152" t="s">
        <v>1796</v>
      </c>
      <c r="B289" s="149" t="s">
        <v>1797</v>
      </c>
      <c r="C289" s="150"/>
    </row>
    <row r="290" spans="1:4" ht="18" hidden="1" customHeight="1" x14ac:dyDescent="0.25">
      <c r="A290" s="152" t="s">
        <v>1798</v>
      </c>
      <c r="B290" s="149" t="s">
        <v>1799</v>
      </c>
      <c r="C290" s="150"/>
    </row>
    <row r="291" spans="1:4" ht="18" customHeight="1" x14ac:dyDescent="0.25">
      <c r="A291" s="152" t="s">
        <v>1800</v>
      </c>
      <c r="B291" s="149" t="s">
        <v>1801</v>
      </c>
      <c r="C291" s="150"/>
      <c r="D291" s="133" t="s">
        <v>1930</v>
      </c>
    </row>
    <row r="292" spans="1:4" ht="18" hidden="1" customHeight="1" x14ac:dyDescent="0.25">
      <c r="A292" s="152" t="s">
        <v>1802</v>
      </c>
      <c r="B292" s="149" t="s">
        <v>1803</v>
      </c>
      <c r="C292" s="150"/>
    </row>
    <row r="293" spans="1:4" ht="18" hidden="1" customHeight="1" x14ac:dyDescent="0.25">
      <c r="A293" s="152" t="s">
        <v>1804</v>
      </c>
      <c r="B293" s="149" t="s">
        <v>1805</v>
      </c>
      <c r="C293" s="150"/>
    </row>
    <row r="294" spans="1:4" ht="18" hidden="1" customHeight="1" x14ac:dyDescent="0.25">
      <c r="A294" s="152" t="s">
        <v>1806</v>
      </c>
      <c r="B294" s="149" t="s">
        <v>1807</v>
      </c>
      <c r="C294" s="150"/>
    </row>
    <row r="295" spans="1:4" ht="39" hidden="1" customHeight="1" x14ac:dyDescent="0.25">
      <c r="A295" s="152" t="s">
        <v>1808</v>
      </c>
      <c r="B295" s="149" t="s">
        <v>1809</v>
      </c>
      <c r="C295" s="150"/>
    </row>
    <row r="296" spans="1:4" ht="18" hidden="1" customHeight="1" x14ac:dyDescent="0.25">
      <c r="A296" s="152" t="s">
        <v>1810</v>
      </c>
      <c r="B296" s="149" t="s">
        <v>1811</v>
      </c>
      <c r="C296" s="150"/>
    </row>
    <row r="297" spans="1:4" ht="18" hidden="1" customHeight="1" x14ac:dyDescent="0.25">
      <c r="A297" s="144" t="s">
        <v>1812</v>
      </c>
      <c r="B297" s="145" t="s">
        <v>1813</v>
      </c>
      <c r="C297" s="143">
        <f>+C298</f>
        <v>0</v>
      </c>
    </row>
    <row r="298" spans="1:4" ht="18" hidden="1" customHeight="1" x14ac:dyDescent="0.25">
      <c r="A298" s="152" t="s">
        <v>1814</v>
      </c>
      <c r="B298" s="149" t="s">
        <v>1318</v>
      </c>
      <c r="C298" s="150"/>
    </row>
    <row r="299" spans="1:4" ht="18" hidden="1" customHeight="1" x14ac:dyDescent="0.25">
      <c r="A299" s="144" t="s">
        <v>1815</v>
      </c>
      <c r="B299" s="145" t="s">
        <v>1816</v>
      </c>
      <c r="C299" s="156">
        <f>SUM(C300:C303)</f>
        <v>0</v>
      </c>
    </row>
    <row r="300" spans="1:4" ht="18" hidden="1" customHeight="1" x14ac:dyDescent="0.25">
      <c r="A300" s="152" t="s">
        <v>1817</v>
      </c>
      <c r="B300" s="149" t="s">
        <v>1818</v>
      </c>
      <c r="C300" s="150"/>
    </row>
    <row r="301" spans="1:4" ht="18" hidden="1" customHeight="1" x14ac:dyDescent="0.25">
      <c r="A301" s="152" t="s">
        <v>1819</v>
      </c>
      <c r="B301" s="149" t="s">
        <v>1820</v>
      </c>
      <c r="C301" s="150"/>
    </row>
    <row r="302" spans="1:4" ht="18" hidden="1" customHeight="1" x14ac:dyDescent="0.25">
      <c r="A302" s="152" t="s">
        <v>1821</v>
      </c>
      <c r="B302" s="149" t="s">
        <v>1803</v>
      </c>
      <c r="C302" s="150"/>
    </row>
    <row r="303" spans="1:4" ht="18" hidden="1" customHeight="1" x14ac:dyDescent="0.25">
      <c r="A303" s="152" t="s">
        <v>1822</v>
      </c>
      <c r="B303" s="149" t="s">
        <v>1805</v>
      </c>
      <c r="C303" s="150"/>
    </row>
    <row r="304" spans="1:4" ht="18" customHeight="1" x14ac:dyDescent="0.25">
      <c r="A304" s="141" t="s">
        <v>1253</v>
      </c>
      <c r="B304" s="142" t="s">
        <v>1823</v>
      </c>
      <c r="C304" s="143">
        <f>+C305</f>
        <v>0</v>
      </c>
      <c r="D304" s="133" t="s">
        <v>1930</v>
      </c>
    </row>
    <row r="305" spans="1:5" ht="32.25" customHeight="1" x14ac:dyDescent="0.25">
      <c r="A305" s="144" t="s">
        <v>1824</v>
      </c>
      <c r="B305" s="145" t="s">
        <v>1825</v>
      </c>
      <c r="C305" s="143">
        <f>+C306</f>
        <v>0</v>
      </c>
      <c r="D305" s="133" t="s">
        <v>1930</v>
      </c>
    </row>
    <row r="306" spans="1:5" ht="18" customHeight="1" x14ac:dyDescent="0.25">
      <c r="A306" s="146" t="s">
        <v>1826</v>
      </c>
      <c r="B306" s="147" t="s">
        <v>1057</v>
      </c>
      <c r="C306" s="157">
        <f>SUM(C307:C327)</f>
        <v>0</v>
      </c>
      <c r="D306" s="158" t="s">
        <v>1930</v>
      </c>
      <c r="E306" s="133" t="s">
        <v>1951</v>
      </c>
    </row>
    <row r="307" spans="1:5" ht="18" customHeight="1" x14ac:dyDescent="0.25">
      <c r="A307" s="153" t="s">
        <v>1827</v>
      </c>
      <c r="B307" s="149" t="s">
        <v>1828</v>
      </c>
      <c r="C307" s="182"/>
      <c r="D307" s="133" t="s">
        <v>1930</v>
      </c>
    </row>
    <row r="308" spans="1:5" ht="18" customHeight="1" x14ac:dyDescent="0.25">
      <c r="A308" s="153" t="s">
        <v>1829</v>
      </c>
      <c r="B308" s="149" t="s">
        <v>1830</v>
      </c>
      <c r="C308" s="182"/>
      <c r="D308" s="133" t="s">
        <v>1930</v>
      </c>
    </row>
    <row r="309" spans="1:5" ht="18" customHeight="1" x14ac:dyDescent="0.25">
      <c r="A309" s="153" t="s">
        <v>1831</v>
      </c>
      <c r="B309" s="149" t="s">
        <v>1663</v>
      </c>
      <c r="C309" s="182"/>
      <c r="D309" s="133" t="s">
        <v>1930</v>
      </c>
    </row>
    <row r="310" spans="1:5" ht="18" customHeight="1" x14ac:dyDescent="0.25">
      <c r="A310" s="153" t="s">
        <v>1832</v>
      </c>
      <c r="B310" s="149" t="s">
        <v>1665</v>
      </c>
      <c r="C310" s="182"/>
      <c r="D310" s="133" t="s">
        <v>1930</v>
      </c>
    </row>
    <row r="311" spans="1:5" ht="18" customHeight="1" x14ac:dyDescent="0.25">
      <c r="A311" s="153" t="s">
        <v>1833</v>
      </c>
      <c r="B311" s="149" t="s">
        <v>1667</v>
      </c>
      <c r="C311" s="182"/>
      <c r="D311" s="133" t="s">
        <v>1930</v>
      </c>
    </row>
    <row r="312" spans="1:5" ht="18" customHeight="1" x14ac:dyDescent="0.25">
      <c r="A312" s="153" t="s">
        <v>1834</v>
      </c>
      <c r="B312" s="149" t="s">
        <v>1669</v>
      </c>
      <c r="C312" s="150"/>
      <c r="D312" s="133" t="s">
        <v>1930</v>
      </c>
    </row>
    <row r="313" spans="1:5" ht="18" customHeight="1" x14ac:dyDescent="0.25">
      <c r="A313" s="153" t="s">
        <v>1835</v>
      </c>
      <c r="B313" s="149" t="s">
        <v>1671</v>
      </c>
      <c r="C313" s="182"/>
      <c r="D313" s="133" t="s">
        <v>1930</v>
      </c>
    </row>
    <row r="314" spans="1:5" ht="18" customHeight="1" x14ac:dyDescent="0.25">
      <c r="A314" s="153" t="s">
        <v>1836</v>
      </c>
      <c r="B314" s="149" t="s">
        <v>1673</v>
      </c>
      <c r="C314" s="150"/>
      <c r="D314" s="133" t="s">
        <v>1930</v>
      </c>
    </row>
    <row r="315" spans="1:5" ht="18" customHeight="1" x14ac:dyDescent="0.25">
      <c r="A315" s="153" t="s">
        <v>1837</v>
      </c>
      <c r="B315" s="149" t="s">
        <v>1675</v>
      </c>
      <c r="C315" s="182"/>
      <c r="D315" s="133" t="s">
        <v>1930</v>
      </c>
      <c r="E315" s="133" t="s">
        <v>1947</v>
      </c>
    </row>
    <row r="316" spans="1:5" ht="18" customHeight="1" x14ac:dyDescent="0.25">
      <c r="A316" s="153" t="s">
        <v>1838</v>
      </c>
      <c r="B316" s="149" t="s">
        <v>1677</v>
      </c>
      <c r="C316" s="150"/>
      <c r="D316" s="133" t="s">
        <v>1930</v>
      </c>
    </row>
    <row r="317" spans="1:5" ht="18" customHeight="1" x14ac:dyDescent="0.25">
      <c r="A317" s="153" t="s">
        <v>1839</v>
      </c>
      <c r="B317" s="149" t="s">
        <v>1318</v>
      </c>
      <c r="C317" s="150"/>
      <c r="D317" s="133" t="s">
        <v>1930</v>
      </c>
    </row>
    <row r="318" spans="1:5" ht="18" customHeight="1" x14ac:dyDescent="0.25">
      <c r="A318" s="153" t="s">
        <v>1840</v>
      </c>
      <c r="B318" s="149" t="s">
        <v>1680</v>
      </c>
      <c r="C318" s="150"/>
      <c r="D318" s="133" t="s">
        <v>1930</v>
      </c>
    </row>
    <row r="319" spans="1:5" ht="18" customHeight="1" x14ac:dyDescent="0.25">
      <c r="A319" s="153" t="s">
        <v>1841</v>
      </c>
      <c r="B319" s="149" t="s">
        <v>1682</v>
      </c>
      <c r="C319" s="182"/>
      <c r="D319" s="133" t="s">
        <v>1930</v>
      </c>
    </row>
    <row r="320" spans="1:5" ht="18" customHeight="1" x14ac:dyDescent="0.25">
      <c r="A320" s="153" t="s">
        <v>1842</v>
      </c>
      <c r="B320" s="149" t="s">
        <v>1684</v>
      </c>
      <c r="C320" s="182"/>
      <c r="D320" s="133" t="s">
        <v>1930</v>
      </c>
    </row>
    <row r="321" spans="1:5" s="177" customFormat="1" ht="18" customHeight="1" x14ac:dyDescent="0.25">
      <c r="A321" s="178" t="s">
        <v>1933</v>
      </c>
      <c r="B321" s="175" t="s">
        <v>1939</v>
      </c>
      <c r="C321" s="176"/>
      <c r="D321" s="177" t="s">
        <v>1930</v>
      </c>
      <c r="E321" s="177" t="s">
        <v>1938</v>
      </c>
    </row>
    <row r="322" spans="1:5" s="177" customFormat="1" ht="18" customHeight="1" x14ac:dyDescent="0.25">
      <c r="A322" s="178" t="s">
        <v>1934</v>
      </c>
      <c r="B322" s="175" t="s">
        <v>1940</v>
      </c>
      <c r="C322" s="176"/>
      <c r="D322" s="177" t="s">
        <v>1930</v>
      </c>
      <c r="E322" s="177" t="s">
        <v>1938</v>
      </c>
    </row>
    <row r="323" spans="1:5" s="177" customFormat="1" ht="18" customHeight="1" x14ac:dyDescent="0.25">
      <c r="A323" s="178" t="s">
        <v>1935</v>
      </c>
      <c r="B323" s="175" t="s">
        <v>1937</v>
      </c>
      <c r="C323" s="176"/>
      <c r="D323" s="177" t="s">
        <v>1930</v>
      </c>
      <c r="E323" s="177" t="s">
        <v>1938</v>
      </c>
    </row>
    <row r="324" spans="1:5" s="177" customFormat="1" ht="18" customHeight="1" x14ac:dyDescent="0.25">
      <c r="A324" s="178" t="s">
        <v>1936</v>
      </c>
      <c r="B324" s="175" t="s">
        <v>1944</v>
      </c>
      <c r="C324" s="176"/>
      <c r="D324" s="177" t="s">
        <v>1930</v>
      </c>
      <c r="E324" s="177" t="s">
        <v>1938</v>
      </c>
    </row>
    <row r="325" spans="1:5" s="177" customFormat="1" ht="18" customHeight="1" x14ac:dyDescent="0.25">
      <c r="A325" s="178" t="s">
        <v>1943</v>
      </c>
      <c r="B325" s="175" t="s">
        <v>1945</v>
      </c>
      <c r="C325" s="176"/>
      <c r="D325" s="177" t="s">
        <v>1930</v>
      </c>
      <c r="E325" s="177" t="s">
        <v>1938</v>
      </c>
    </row>
    <row r="326" spans="1:5" s="177" customFormat="1" ht="18" customHeight="1" x14ac:dyDescent="0.25">
      <c r="A326" s="178" t="s">
        <v>1952</v>
      </c>
      <c r="B326" s="175" t="s">
        <v>1953</v>
      </c>
      <c r="C326" s="176"/>
      <c r="D326" s="177" t="s">
        <v>1930</v>
      </c>
      <c r="E326" s="177" t="s">
        <v>1938</v>
      </c>
    </row>
    <row r="327" spans="1:5" s="177" customFormat="1" ht="18" hidden="1" customHeight="1" x14ac:dyDescent="0.25">
      <c r="A327" s="178" t="s">
        <v>1936</v>
      </c>
      <c r="B327" s="175"/>
      <c r="C327" s="176"/>
      <c r="D327" s="177" t="s">
        <v>1930</v>
      </c>
    </row>
    <row r="328" spans="1:5" ht="47.25" hidden="1" customHeight="1" x14ac:dyDescent="0.25">
      <c r="A328" s="141" t="s">
        <v>1843</v>
      </c>
      <c r="B328" s="142" t="s">
        <v>1844</v>
      </c>
      <c r="C328" s="143">
        <f>+C329+C330</f>
        <v>0</v>
      </c>
    </row>
    <row r="329" spans="1:5" ht="69" hidden="1" customHeight="1" x14ac:dyDescent="0.25">
      <c r="A329" s="152" t="s">
        <v>1845</v>
      </c>
      <c r="B329" s="149" t="s">
        <v>1846</v>
      </c>
      <c r="C329" s="150"/>
    </row>
    <row r="330" spans="1:5" ht="69" hidden="1" customHeight="1" x14ac:dyDescent="0.25">
      <c r="A330" s="152" t="s">
        <v>1847</v>
      </c>
      <c r="B330" s="149" t="s">
        <v>1848</v>
      </c>
      <c r="C330" s="150"/>
    </row>
    <row r="331" spans="1:5" ht="34.5" customHeight="1" x14ac:dyDescent="0.25">
      <c r="A331" s="141" t="s">
        <v>1257</v>
      </c>
      <c r="B331" s="142" t="s">
        <v>1849</v>
      </c>
      <c r="C331" s="143">
        <f>+C332+C355</f>
        <v>0</v>
      </c>
      <c r="D331" s="133" t="s">
        <v>1930</v>
      </c>
    </row>
    <row r="332" spans="1:5" ht="18" hidden="1" customHeight="1" x14ac:dyDescent="0.25">
      <c r="A332" s="144" t="s">
        <v>1258</v>
      </c>
      <c r="B332" s="145" t="s">
        <v>1850</v>
      </c>
      <c r="C332" s="159">
        <f>+C333+C336+C340</f>
        <v>0</v>
      </c>
    </row>
    <row r="333" spans="1:5" ht="18" hidden="1" customHeight="1" x14ac:dyDescent="0.25">
      <c r="A333" s="144" t="s">
        <v>1851</v>
      </c>
      <c r="B333" s="145" t="s">
        <v>1852</v>
      </c>
      <c r="C333" s="143">
        <f>+C334+C335</f>
        <v>0</v>
      </c>
    </row>
    <row r="334" spans="1:5" ht="18" hidden="1" customHeight="1" x14ac:dyDescent="0.25">
      <c r="A334" s="152" t="s">
        <v>1853</v>
      </c>
      <c r="B334" s="149" t="s">
        <v>1854</v>
      </c>
      <c r="C334" s="150"/>
    </row>
    <row r="335" spans="1:5" ht="18" hidden="1" customHeight="1" x14ac:dyDescent="0.25">
      <c r="A335" s="152" t="s">
        <v>1855</v>
      </c>
      <c r="B335" s="149" t="s">
        <v>1856</v>
      </c>
      <c r="C335" s="150"/>
    </row>
    <row r="336" spans="1:5" ht="18" hidden="1" customHeight="1" x14ac:dyDescent="0.25">
      <c r="A336" s="144" t="s">
        <v>1259</v>
      </c>
      <c r="B336" s="145" t="s">
        <v>1857</v>
      </c>
      <c r="C336" s="143">
        <f>+C337+C338+C339</f>
        <v>0</v>
      </c>
    </row>
    <row r="337" spans="1:5" ht="18" hidden="1" customHeight="1" x14ac:dyDescent="0.25">
      <c r="A337" s="152" t="s">
        <v>1858</v>
      </c>
      <c r="B337" s="149" t="s">
        <v>1859</v>
      </c>
      <c r="C337" s="150"/>
    </row>
    <row r="338" spans="1:5" ht="32.25" hidden="1" customHeight="1" x14ac:dyDescent="0.25">
      <c r="A338" s="152" t="s">
        <v>1860</v>
      </c>
      <c r="B338" s="149" t="s">
        <v>1861</v>
      </c>
      <c r="C338" s="150"/>
    </row>
    <row r="339" spans="1:5" ht="18" hidden="1" customHeight="1" x14ac:dyDescent="0.25">
      <c r="A339" s="152" t="s">
        <v>1862</v>
      </c>
      <c r="B339" s="149" t="s">
        <v>1170</v>
      </c>
      <c r="C339" s="150"/>
    </row>
    <row r="340" spans="1:5" ht="18" customHeight="1" x14ac:dyDescent="0.25">
      <c r="A340" s="144" t="s">
        <v>1261</v>
      </c>
      <c r="B340" s="145" t="s">
        <v>1863</v>
      </c>
      <c r="C340" s="143">
        <f>SUM(C341:C354)</f>
        <v>0</v>
      </c>
      <c r="D340" s="133" t="s">
        <v>1930</v>
      </c>
    </row>
    <row r="341" spans="1:5" ht="18" hidden="1" customHeight="1" x14ac:dyDescent="0.25">
      <c r="A341" s="152" t="s">
        <v>1864</v>
      </c>
      <c r="B341" s="149" t="s">
        <v>1865</v>
      </c>
      <c r="C341" s="150"/>
    </row>
    <row r="342" spans="1:5" ht="18" hidden="1" customHeight="1" x14ac:dyDescent="0.25">
      <c r="A342" s="152" t="s">
        <v>1866</v>
      </c>
      <c r="B342" s="149" t="s">
        <v>1867</v>
      </c>
      <c r="C342" s="150"/>
    </row>
    <row r="343" spans="1:5" ht="18" hidden="1" customHeight="1" x14ac:dyDescent="0.25">
      <c r="A343" s="152" t="s">
        <v>1868</v>
      </c>
      <c r="B343" s="149" t="s">
        <v>1869</v>
      </c>
      <c r="C343" s="150"/>
    </row>
    <row r="344" spans="1:5" ht="18" hidden="1" customHeight="1" x14ac:dyDescent="0.25">
      <c r="A344" s="152" t="s">
        <v>1870</v>
      </c>
      <c r="B344" s="149" t="s">
        <v>1871</v>
      </c>
      <c r="C344" s="150"/>
    </row>
    <row r="345" spans="1:5" ht="18" hidden="1" customHeight="1" x14ac:dyDescent="0.25">
      <c r="A345" s="152" t="s">
        <v>1872</v>
      </c>
      <c r="B345" s="149" t="s">
        <v>1873</v>
      </c>
      <c r="C345" s="150"/>
    </row>
    <row r="346" spans="1:5" ht="18" hidden="1" customHeight="1" x14ac:dyDescent="0.25">
      <c r="A346" s="152" t="s">
        <v>1874</v>
      </c>
      <c r="B346" s="149" t="s">
        <v>1875</v>
      </c>
      <c r="C346" s="150"/>
    </row>
    <row r="347" spans="1:5" ht="18" hidden="1" customHeight="1" x14ac:dyDescent="0.25">
      <c r="A347" s="152" t="s">
        <v>1876</v>
      </c>
      <c r="B347" s="149" t="s">
        <v>1877</v>
      </c>
      <c r="C347" s="150"/>
    </row>
    <row r="348" spans="1:5" ht="18" hidden="1" customHeight="1" x14ac:dyDescent="0.25">
      <c r="A348" s="152" t="s">
        <v>1878</v>
      </c>
      <c r="B348" s="149" t="s">
        <v>1879</v>
      </c>
      <c r="C348" s="150"/>
    </row>
    <row r="349" spans="1:5" ht="18" hidden="1" customHeight="1" x14ac:dyDescent="0.25">
      <c r="A349" s="152" t="s">
        <v>1880</v>
      </c>
      <c r="B349" s="149" t="s">
        <v>1881</v>
      </c>
      <c r="C349" s="150"/>
    </row>
    <row r="350" spans="1:5" ht="18" hidden="1" customHeight="1" x14ac:dyDescent="0.25">
      <c r="A350" s="152" t="s">
        <v>1882</v>
      </c>
      <c r="B350" s="149" t="s">
        <v>1883</v>
      </c>
      <c r="C350" s="150"/>
    </row>
    <row r="351" spans="1:5" ht="18" customHeight="1" x14ac:dyDescent="0.25">
      <c r="A351" s="152" t="s">
        <v>1864</v>
      </c>
      <c r="B351" s="149" t="s">
        <v>1954</v>
      </c>
      <c r="C351" s="150"/>
      <c r="D351" s="133" t="s">
        <v>1930</v>
      </c>
      <c r="E351" s="133" t="s">
        <v>1948</v>
      </c>
    </row>
    <row r="352" spans="1:5" ht="18" customHeight="1" x14ac:dyDescent="0.25">
      <c r="A352" s="152" t="s">
        <v>1866</v>
      </c>
      <c r="B352" s="149" t="s">
        <v>1099</v>
      </c>
      <c r="C352" s="150"/>
      <c r="D352" s="133" t="s">
        <v>1930</v>
      </c>
      <c r="E352" s="133" t="s">
        <v>1949</v>
      </c>
    </row>
    <row r="353" spans="1:5" ht="18" hidden="1" customHeight="1" x14ac:dyDescent="0.25">
      <c r="A353" s="152" t="s">
        <v>1884</v>
      </c>
      <c r="B353" s="149" t="s">
        <v>1885</v>
      </c>
      <c r="C353" s="150"/>
    </row>
    <row r="354" spans="1:5" ht="18" hidden="1" customHeight="1" x14ac:dyDescent="0.25">
      <c r="A354" s="152" t="s">
        <v>1886</v>
      </c>
      <c r="B354" s="149" t="s">
        <v>1887</v>
      </c>
      <c r="C354" s="150"/>
    </row>
    <row r="355" spans="1:5" ht="18" customHeight="1" x14ac:dyDescent="0.25">
      <c r="A355" s="144" t="s">
        <v>1262</v>
      </c>
      <c r="B355" s="145" t="s">
        <v>1045</v>
      </c>
      <c r="C355" s="159">
        <f>+C356+C358+C360</f>
        <v>0</v>
      </c>
      <c r="D355" s="133" t="s">
        <v>1930</v>
      </c>
    </row>
    <row r="356" spans="1:5" ht="18" customHeight="1" x14ac:dyDescent="0.25">
      <c r="A356" s="144" t="s">
        <v>1263</v>
      </c>
      <c r="B356" s="145" t="s">
        <v>1047</v>
      </c>
      <c r="C356" s="143">
        <f>+C357</f>
        <v>0</v>
      </c>
      <c r="D356" s="133" t="s">
        <v>1930</v>
      </c>
    </row>
    <row r="357" spans="1:5" ht="18" customHeight="1" x14ac:dyDescent="0.25">
      <c r="A357" s="152" t="s">
        <v>1888</v>
      </c>
      <c r="B357" s="149" t="s">
        <v>1889</v>
      </c>
      <c r="C357" s="150"/>
      <c r="D357" s="133" t="s">
        <v>1930</v>
      </c>
      <c r="E357" s="133" t="s">
        <v>1950</v>
      </c>
    </row>
    <row r="358" spans="1:5" ht="18" hidden="1" customHeight="1" x14ac:dyDescent="0.25">
      <c r="A358" s="144" t="s">
        <v>1264</v>
      </c>
      <c r="B358" s="145" t="s">
        <v>1890</v>
      </c>
      <c r="C358" s="143">
        <f>+C359</f>
        <v>0</v>
      </c>
    </row>
    <row r="359" spans="1:5" ht="18" hidden="1" customHeight="1" x14ac:dyDescent="0.25">
      <c r="A359" s="152" t="s">
        <v>1891</v>
      </c>
      <c r="B359" s="149" t="s">
        <v>1892</v>
      </c>
      <c r="C359" s="150"/>
    </row>
    <row r="360" spans="1:5" ht="18" hidden="1" customHeight="1" x14ac:dyDescent="0.25">
      <c r="A360" s="144" t="s">
        <v>1265</v>
      </c>
      <c r="B360" s="145" t="s">
        <v>1049</v>
      </c>
      <c r="C360" s="143">
        <f>+C361+C362+C363</f>
        <v>0</v>
      </c>
    </row>
    <row r="361" spans="1:5" ht="18" hidden="1" customHeight="1" x14ac:dyDescent="0.25">
      <c r="A361" s="152" t="s">
        <v>1893</v>
      </c>
      <c r="B361" s="149" t="s">
        <v>1894</v>
      </c>
      <c r="C361" s="150"/>
    </row>
    <row r="362" spans="1:5" ht="18" hidden="1" customHeight="1" x14ac:dyDescent="0.25">
      <c r="A362" s="152" t="s">
        <v>1895</v>
      </c>
      <c r="B362" s="149" t="s">
        <v>1896</v>
      </c>
      <c r="C362" s="150"/>
    </row>
    <row r="363" spans="1:5" ht="18" hidden="1" customHeight="1" x14ac:dyDescent="0.25">
      <c r="A363" s="152" t="s">
        <v>1897</v>
      </c>
      <c r="B363" s="149" t="s">
        <v>1898</v>
      </c>
      <c r="C363" s="150"/>
    </row>
    <row r="364" spans="1:5" ht="24" hidden="1" customHeight="1" x14ac:dyDescent="0.25">
      <c r="A364" s="141"/>
      <c r="B364" s="142" t="s">
        <v>1270</v>
      </c>
      <c r="C364" s="143">
        <f>+C365</f>
        <v>0</v>
      </c>
    </row>
    <row r="365" spans="1:5" ht="17.25" hidden="1" customHeight="1" thickBot="1" x14ac:dyDescent="0.3">
      <c r="A365" s="160" t="s">
        <v>1269</v>
      </c>
      <c r="B365" s="161" t="s">
        <v>1271</v>
      </c>
      <c r="C365" s="162"/>
    </row>
    <row r="366" spans="1:5" x14ac:dyDescent="0.25">
      <c r="A366" s="163"/>
      <c r="B366" s="164"/>
      <c r="C366" s="165"/>
    </row>
    <row r="367" spans="1:5" x14ac:dyDescent="0.25">
      <c r="A367" s="163"/>
      <c r="B367" s="164"/>
      <c r="C367" s="165"/>
    </row>
    <row r="368" spans="1:5" ht="16.5" thickBot="1" x14ac:dyDescent="0.3">
      <c r="A368" s="163"/>
      <c r="B368" s="164"/>
      <c r="C368" s="165"/>
    </row>
    <row r="369" spans="1:3" ht="28.5" customHeight="1" x14ac:dyDescent="0.25">
      <c r="A369" s="194" t="s">
        <v>1899</v>
      </c>
      <c r="B369" s="195"/>
      <c r="C369" s="196"/>
    </row>
    <row r="370" spans="1:3" x14ac:dyDescent="0.25">
      <c r="A370" s="166"/>
      <c r="B370" s="164"/>
      <c r="C370" s="132"/>
    </row>
    <row r="371" spans="1:3" ht="18" customHeight="1" x14ac:dyDescent="0.25">
      <c r="A371" s="141" t="s">
        <v>1048</v>
      </c>
      <c r="B371" s="142" t="s">
        <v>1900</v>
      </c>
      <c r="C371" s="143"/>
    </row>
    <row r="372" spans="1:3" ht="18" customHeight="1" x14ac:dyDescent="0.25">
      <c r="A372" s="144" t="s">
        <v>1901</v>
      </c>
      <c r="B372" s="145" t="s">
        <v>1902</v>
      </c>
      <c r="C372" s="143"/>
    </row>
    <row r="373" spans="1:3" ht="18" customHeight="1" x14ac:dyDescent="0.25">
      <c r="A373" s="144" t="s">
        <v>1903</v>
      </c>
      <c r="B373" s="145" t="s">
        <v>1904</v>
      </c>
      <c r="C373" s="143"/>
    </row>
    <row r="374" spans="1:3" ht="18" customHeight="1" x14ac:dyDescent="0.25">
      <c r="A374" s="146" t="s">
        <v>1905</v>
      </c>
      <c r="B374" s="147" t="s">
        <v>1906</v>
      </c>
      <c r="C374" s="143"/>
    </row>
    <row r="375" spans="1:3" ht="18" customHeight="1" x14ac:dyDescent="0.25">
      <c r="A375" s="152" t="s">
        <v>1907</v>
      </c>
      <c r="B375" s="149" t="s">
        <v>1908</v>
      </c>
      <c r="C375" s="143"/>
    </row>
    <row r="376" spans="1:3" ht="18" customHeight="1" x14ac:dyDescent="0.25">
      <c r="A376" s="152" t="s">
        <v>1909</v>
      </c>
      <c r="B376" s="149" t="s">
        <v>1910</v>
      </c>
      <c r="C376" s="143"/>
    </row>
    <row r="377" spans="1:3" ht="18" customHeight="1" x14ac:dyDescent="0.25">
      <c r="A377" s="152" t="s">
        <v>1911</v>
      </c>
      <c r="B377" s="149" t="s">
        <v>1912</v>
      </c>
      <c r="C377" s="143"/>
    </row>
    <row r="378" spans="1:3" ht="18" customHeight="1" x14ac:dyDescent="0.25">
      <c r="A378" s="152" t="s">
        <v>1913</v>
      </c>
      <c r="B378" s="149" t="s">
        <v>1914</v>
      </c>
      <c r="C378" s="143"/>
    </row>
    <row r="379" spans="1:3" ht="18" customHeight="1" x14ac:dyDescent="0.25">
      <c r="A379" s="144" t="s">
        <v>1915</v>
      </c>
      <c r="B379" s="145" t="s">
        <v>1916</v>
      </c>
      <c r="C379" s="143"/>
    </row>
    <row r="380" spans="1:3" ht="17.25" customHeight="1" x14ac:dyDescent="0.25">
      <c r="A380" s="144" t="s">
        <v>1917</v>
      </c>
      <c r="B380" s="145" t="s">
        <v>1916</v>
      </c>
      <c r="C380" s="143"/>
    </row>
    <row r="381" spans="1:3" ht="17.25" customHeight="1" x14ac:dyDescent="0.25">
      <c r="A381" s="146" t="s">
        <v>1918</v>
      </c>
      <c r="B381" s="147" t="s">
        <v>1919</v>
      </c>
      <c r="C381" s="143"/>
    </row>
    <row r="382" spans="1:3" ht="17.25" customHeight="1" thickBot="1" x14ac:dyDescent="0.3">
      <c r="A382" s="160" t="s">
        <v>1920</v>
      </c>
      <c r="B382" s="161" t="s">
        <v>1921</v>
      </c>
      <c r="C382" s="167"/>
    </row>
    <row r="383" spans="1:3" x14ac:dyDescent="0.25">
      <c r="A383" s="163"/>
      <c r="B383" s="164"/>
      <c r="C383" s="165"/>
    </row>
    <row r="384" spans="1:3" x14ac:dyDescent="0.25">
      <c r="A384" s="163"/>
      <c r="B384" s="164"/>
      <c r="C384" s="165"/>
    </row>
    <row r="385" spans="1:3" x14ac:dyDescent="0.25">
      <c r="A385" s="163"/>
      <c r="B385" s="164"/>
      <c r="C385" s="165"/>
    </row>
    <row r="386" spans="1:3" x14ac:dyDescent="0.25">
      <c r="A386" s="163"/>
      <c r="B386" s="164"/>
      <c r="C386" s="165"/>
    </row>
    <row r="387" spans="1:3" x14ac:dyDescent="0.25">
      <c r="A387" s="163"/>
      <c r="B387" s="164"/>
      <c r="C387" s="165"/>
    </row>
    <row r="388" spans="1:3" x14ac:dyDescent="0.25">
      <c r="A388" s="163"/>
      <c r="B388" s="164"/>
      <c r="C388" s="165"/>
    </row>
    <row r="389" spans="1:3" x14ac:dyDescent="0.25">
      <c r="A389" s="163"/>
      <c r="B389" s="164"/>
      <c r="C389" s="165"/>
    </row>
    <row r="390" spans="1:3" x14ac:dyDescent="0.25">
      <c r="A390" s="163"/>
      <c r="B390" s="164"/>
      <c r="C390" s="165"/>
    </row>
    <row r="391" spans="1:3" x14ac:dyDescent="0.25">
      <c r="A391" s="163"/>
      <c r="B391" s="164"/>
      <c r="C391" s="165"/>
    </row>
    <row r="392" spans="1:3" x14ac:dyDescent="0.25">
      <c r="A392" s="168"/>
      <c r="B392" s="169"/>
    </row>
    <row r="393" spans="1:3" x14ac:dyDescent="0.25">
      <c r="A393" s="168"/>
      <c r="B393" s="169"/>
    </row>
    <row r="394" spans="1:3" x14ac:dyDescent="0.25">
      <c r="A394" s="168"/>
      <c r="B394" s="169"/>
    </row>
    <row r="395" spans="1:3" x14ac:dyDescent="0.25">
      <c r="A395" s="168"/>
      <c r="B395" s="169"/>
    </row>
    <row r="396" spans="1:3" x14ac:dyDescent="0.25">
      <c r="A396" s="168"/>
      <c r="B396" s="169"/>
    </row>
    <row r="397" spans="1:3" x14ac:dyDescent="0.25">
      <c r="A397" s="168"/>
      <c r="B397" s="169"/>
    </row>
    <row r="398" spans="1:3" x14ac:dyDescent="0.25">
      <c r="A398" s="168"/>
      <c r="B398" s="169"/>
    </row>
    <row r="399" spans="1:3" x14ac:dyDescent="0.25">
      <c r="A399" s="168"/>
      <c r="B399" s="169"/>
    </row>
    <row r="400" spans="1:3" x14ac:dyDescent="0.25">
      <c r="A400" s="168"/>
      <c r="B400" s="169"/>
    </row>
    <row r="401" spans="1:2" x14ac:dyDescent="0.25">
      <c r="A401" s="168"/>
      <c r="B401" s="169"/>
    </row>
    <row r="402" spans="1:2" x14ac:dyDescent="0.25">
      <c r="A402" s="168"/>
      <c r="B402" s="169"/>
    </row>
    <row r="403" spans="1:2" x14ac:dyDescent="0.25">
      <c r="A403" s="168"/>
      <c r="B403" s="169"/>
    </row>
    <row r="404" spans="1:2" x14ac:dyDescent="0.25">
      <c r="A404" s="168"/>
      <c r="B404" s="169"/>
    </row>
    <row r="405" spans="1:2" x14ac:dyDescent="0.25">
      <c r="A405" s="168"/>
      <c r="B405" s="169"/>
    </row>
    <row r="406" spans="1:2" x14ac:dyDescent="0.25">
      <c r="A406" s="168"/>
      <c r="B406" s="169"/>
    </row>
    <row r="407" spans="1:2" x14ac:dyDescent="0.25">
      <c r="A407" s="168"/>
      <c r="B407" s="169"/>
    </row>
    <row r="408" spans="1:2" x14ac:dyDescent="0.25">
      <c r="A408" s="168"/>
      <c r="B408" s="169"/>
    </row>
    <row r="409" spans="1:2" x14ac:dyDescent="0.25">
      <c r="A409" s="168"/>
      <c r="B409" s="169"/>
    </row>
    <row r="410" spans="1:2" x14ac:dyDescent="0.25">
      <c r="A410" s="168"/>
      <c r="B410" s="169"/>
    </row>
    <row r="411" spans="1:2" x14ac:dyDescent="0.25">
      <c r="A411" s="168"/>
      <c r="B411" s="169"/>
    </row>
    <row r="412" spans="1:2" x14ac:dyDescent="0.25">
      <c r="A412" s="168"/>
      <c r="B412" s="169"/>
    </row>
    <row r="413" spans="1:2" x14ac:dyDescent="0.25">
      <c r="A413" s="168"/>
      <c r="B413" s="169"/>
    </row>
    <row r="414" spans="1:2" x14ac:dyDescent="0.25">
      <c r="B414" s="171"/>
    </row>
    <row r="415" spans="1:2" x14ac:dyDescent="0.25">
      <c r="B415" s="171"/>
    </row>
    <row r="416" spans="1:2" x14ac:dyDescent="0.25">
      <c r="B416" s="171"/>
    </row>
    <row r="417" spans="2:2" x14ac:dyDescent="0.25">
      <c r="B417" s="171"/>
    </row>
    <row r="418" spans="2:2" x14ac:dyDescent="0.25">
      <c r="B418" s="171"/>
    </row>
    <row r="419" spans="2:2" x14ac:dyDescent="0.25">
      <c r="B419" s="171"/>
    </row>
    <row r="420" spans="2:2" x14ac:dyDescent="0.25">
      <c r="B420" s="171"/>
    </row>
    <row r="421" spans="2:2" x14ac:dyDescent="0.25">
      <c r="B421" s="171"/>
    </row>
    <row r="422" spans="2:2" x14ac:dyDescent="0.25">
      <c r="B422" s="171"/>
    </row>
    <row r="423" spans="2:2" x14ac:dyDescent="0.25">
      <c r="B423" s="171"/>
    </row>
    <row r="424" spans="2:2" x14ac:dyDescent="0.25">
      <c r="B424" s="171"/>
    </row>
    <row r="425" spans="2:2" x14ac:dyDescent="0.25">
      <c r="B425" s="171"/>
    </row>
    <row r="426" spans="2:2" x14ac:dyDescent="0.25">
      <c r="B426" s="171"/>
    </row>
    <row r="427" spans="2:2" x14ac:dyDescent="0.25">
      <c r="B427" s="171"/>
    </row>
    <row r="428" spans="2:2" x14ac:dyDescent="0.25">
      <c r="B428" s="171"/>
    </row>
    <row r="429" spans="2:2" x14ac:dyDescent="0.25">
      <c r="B429" s="171"/>
    </row>
    <row r="430" spans="2:2" x14ac:dyDescent="0.25">
      <c r="B430" s="171"/>
    </row>
    <row r="431" spans="2:2" x14ac:dyDescent="0.25">
      <c r="B431" s="171"/>
    </row>
    <row r="432" spans="2:2" x14ac:dyDescent="0.25">
      <c r="B432" s="171"/>
    </row>
    <row r="433" spans="2:2" x14ac:dyDescent="0.25">
      <c r="B433" s="171"/>
    </row>
    <row r="434" spans="2:2" x14ac:dyDescent="0.25">
      <c r="B434" s="171"/>
    </row>
    <row r="435" spans="2:2" x14ac:dyDescent="0.25">
      <c r="B435" s="171"/>
    </row>
    <row r="436" spans="2:2" x14ac:dyDescent="0.25">
      <c r="B436" s="171"/>
    </row>
    <row r="437" spans="2:2" x14ac:dyDescent="0.25">
      <c r="B437" s="171"/>
    </row>
    <row r="438" spans="2:2" x14ac:dyDescent="0.25">
      <c r="B438" s="171"/>
    </row>
  </sheetData>
  <sheetProtection password="CE2A" sheet="1" objects="1" scenarios="1" formatCells="0" formatColumns="0" formatRows="0" selectLockedCells="1" sort="0" autoFilter="0"/>
  <autoFilter ref="A4:D365">
    <filterColumn colId="3">
      <customFilters>
        <customFilter operator="notEqual" val=" "/>
      </customFilters>
    </filterColumn>
  </autoFilter>
  <mergeCells count="1">
    <mergeCell ref="A369:C369"/>
  </mergeCells>
  <pageMargins left="0.74803149606299213" right="0.74803149606299213" top="0.78740157480314965" bottom="0.59055118110236227" header="0.51181102362204722" footer="0.31496062992125984"/>
  <pageSetup scale="90" orientation="landscape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Q242"/>
  <sheetViews>
    <sheetView tabSelected="1" zoomScale="70" zoomScaleNormal="70" workbookViewId="0">
      <selection activeCell="J20" sqref="J20"/>
    </sheetView>
  </sheetViews>
  <sheetFormatPr baseColWidth="10" defaultColWidth="11" defaultRowHeight="17.25" x14ac:dyDescent="0.35"/>
  <cols>
    <col min="1" max="1" width="6.75" style="67" customWidth="1"/>
    <col min="2" max="2" width="3.375" style="67" customWidth="1"/>
    <col min="3" max="4" width="29.375" style="67" customWidth="1"/>
    <col min="5" max="5" width="11.25" style="67" customWidth="1"/>
    <col min="6" max="6" width="11.25" style="76" customWidth="1"/>
    <col min="7" max="16384" width="11" style="67"/>
  </cols>
  <sheetData>
    <row r="1" spans="2:43" s="61" customFormat="1" ht="19.5" x14ac:dyDescent="0.4">
      <c r="B1" s="60" t="s">
        <v>1103</v>
      </c>
      <c r="F1" s="62"/>
    </row>
    <row r="2" spans="2:43" s="61" customFormat="1" ht="8.25" customHeight="1" thickBot="1" x14ac:dyDescent="0.4">
      <c r="F2" s="62"/>
    </row>
    <row r="3" spans="2:43" s="61" customFormat="1" ht="22.5" thickBot="1" x14ac:dyDescent="0.4">
      <c r="B3" s="201" t="s">
        <v>1104</v>
      </c>
      <c r="C3" s="201"/>
      <c r="D3" s="201"/>
      <c r="E3" s="201"/>
      <c r="F3" s="201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</row>
    <row r="4" spans="2:43" s="61" customFormat="1" ht="19.5" customHeight="1" thickBot="1" x14ac:dyDescent="0.4">
      <c r="B4" s="202" t="s">
        <v>1055</v>
      </c>
      <c r="C4" s="202"/>
      <c r="D4" s="202"/>
      <c r="E4" s="202"/>
      <c r="F4" s="202"/>
    </row>
    <row r="5" spans="2:43" s="61" customFormat="1" ht="20.25" customHeight="1" thickBot="1" x14ac:dyDescent="0.4">
      <c r="B5" s="203" t="s">
        <v>1105</v>
      </c>
      <c r="C5" s="204"/>
      <c r="D5" s="205"/>
      <c r="E5" s="206" t="s">
        <v>1106</v>
      </c>
      <c r="F5" s="207"/>
    </row>
    <row r="6" spans="2:43" ht="3.75" customHeight="1" thickBot="1" x14ac:dyDescent="0.4">
      <c r="B6" s="64"/>
      <c r="C6" s="65"/>
      <c r="D6" s="65"/>
      <c r="E6" s="65"/>
      <c r="F6" s="66"/>
    </row>
    <row r="7" spans="2:43" ht="20.25" customHeight="1" thickBot="1" x14ac:dyDescent="0.4">
      <c r="B7" s="208" t="s">
        <v>1107</v>
      </c>
      <c r="C7" s="209"/>
      <c r="D7" s="210"/>
      <c r="E7" s="211">
        <f>+E8+E16+E26+E36+E50+E60+E64+E72+E76</f>
        <v>0</v>
      </c>
      <c r="F7" s="212"/>
    </row>
    <row r="8" spans="2:43" ht="19.5" customHeight="1" thickBot="1" x14ac:dyDescent="0.4">
      <c r="B8" s="68" t="s">
        <v>1108</v>
      </c>
      <c r="C8" s="64"/>
      <c r="D8" s="69"/>
      <c r="E8" s="197">
        <f>SUM(E9:F15)</f>
        <v>0</v>
      </c>
      <c r="F8" s="198"/>
    </row>
    <row r="9" spans="2:43" s="61" customFormat="1" ht="19.5" customHeight="1" thickBot="1" x14ac:dyDescent="0.4">
      <c r="B9" s="64"/>
      <c r="C9" s="65" t="s">
        <v>1109</v>
      </c>
      <c r="D9" s="70"/>
      <c r="E9" s="199"/>
      <c r="F9" s="200"/>
    </row>
    <row r="10" spans="2:43" s="61" customFormat="1" ht="19.5" customHeight="1" thickBot="1" x14ac:dyDescent="0.4">
      <c r="B10" s="64"/>
      <c r="C10" s="65" t="s">
        <v>1110</v>
      </c>
      <c r="D10" s="70"/>
      <c r="E10" s="199"/>
      <c r="F10" s="200"/>
    </row>
    <row r="11" spans="2:43" s="61" customFormat="1" ht="19.5" customHeight="1" thickBot="1" x14ac:dyDescent="0.4">
      <c r="B11" s="64"/>
      <c r="C11" s="65" t="s">
        <v>1111</v>
      </c>
      <c r="D11" s="70"/>
      <c r="E11" s="199"/>
      <c r="F11" s="200"/>
    </row>
    <row r="12" spans="2:43" s="61" customFormat="1" ht="19.5" customHeight="1" thickBot="1" x14ac:dyDescent="0.4">
      <c r="B12" s="64"/>
      <c r="C12" s="65" t="s">
        <v>1112</v>
      </c>
      <c r="D12" s="70"/>
      <c r="E12" s="199"/>
      <c r="F12" s="200"/>
    </row>
    <row r="13" spans="2:43" s="61" customFormat="1" ht="19.5" customHeight="1" thickBot="1" x14ac:dyDescent="0.4">
      <c r="B13" s="64"/>
      <c r="C13" s="65" t="s">
        <v>1113</v>
      </c>
      <c r="D13" s="70"/>
      <c r="E13" s="199"/>
      <c r="F13" s="200"/>
    </row>
    <row r="14" spans="2:43" s="61" customFormat="1" ht="19.5" customHeight="1" thickBot="1" x14ac:dyDescent="0.4">
      <c r="B14" s="64"/>
      <c r="C14" s="65" t="s">
        <v>1114</v>
      </c>
      <c r="D14" s="70"/>
      <c r="E14" s="199"/>
      <c r="F14" s="200"/>
    </row>
    <row r="15" spans="2:43" s="61" customFormat="1" ht="19.5" customHeight="1" thickBot="1" x14ac:dyDescent="0.4">
      <c r="B15" s="64"/>
      <c r="C15" s="65" t="s">
        <v>1115</v>
      </c>
      <c r="D15" s="70"/>
      <c r="E15" s="199"/>
      <c r="F15" s="200"/>
    </row>
    <row r="16" spans="2:43" ht="19.5" customHeight="1" thickBot="1" x14ac:dyDescent="0.4">
      <c r="B16" s="68" t="s">
        <v>1116</v>
      </c>
      <c r="C16" s="64"/>
      <c r="D16" s="69"/>
      <c r="E16" s="197">
        <f>SUM(E17:F25)</f>
        <v>0</v>
      </c>
      <c r="F16" s="198"/>
    </row>
    <row r="17" spans="2:6" s="61" customFormat="1" ht="19.5" customHeight="1" thickBot="1" x14ac:dyDescent="0.4">
      <c r="B17" s="64"/>
      <c r="C17" s="65" t="s">
        <v>1117</v>
      </c>
      <c r="D17" s="70"/>
      <c r="E17" s="199"/>
      <c r="F17" s="200"/>
    </row>
    <row r="18" spans="2:6" s="61" customFormat="1" ht="19.5" customHeight="1" thickBot="1" x14ac:dyDescent="0.4">
      <c r="B18" s="64"/>
      <c r="C18" s="65" t="s">
        <v>1118</v>
      </c>
      <c r="D18" s="70"/>
      <c r="E18" s="199"/>
      <c r="F18" s="200"/>
    </row>
    <row r="19" spans="2:6" s="61" customFormat="1" ht="19.5" customHeight="1" thickBot="1" x14ac:dyDescent="0.4">
      <c r="B19" s="64"/>
      <c r="C19" s="65" t="s">
        <v>1119</v>
      </c>
      <c r="D19" s="70"/>
      <c r="E19" s="199"/>
      <c r="F19" s="200"/>
    </row>
    <row r="20" spans="2:6" s="61" customFormat="1" ht="19.5" customHeight="1" thickBot="1" x14ac:dyDescent="0.4">
      <c r="B20" s="64"/>
      <c r="C20" s="65" t="s">
        <v>1120</v>
      </c>
      <c r="D20" s="70"/>
      <c r="E20" s="199"/>
      <c r="F20" s="200"/>
    </row>
    <row r="21" spans="2:6" s="61" customFormat="1" ht="19.5" customHeight="1" thickBot="1" x14ac:dyDescent="0.4">
      <c r="B21" s="64"/>
      <c r="C21" s="65" t="s">
        <v>1121</v>
      </c>
      <c r="D21" s="70"/>
      <c r="E21" s="199"/>
      <c r="F21" s="200"/>
    </row>
    <row r="22" spans="2:6" s="61" customFormat="1" ht="19.5" customHeight="1" thickBot="1" x14ac:dyDescent="0.4">
      <c r="B22" s="64"/>
      <c r="C22" s="65" t="s">
        <v>1122</v>
      </c>
      <c r="D22" s="70"/>
      <c r="E22" s="199"/>
      <c r="F22" s="200"/>
    </row>
    <row r="23" spans="2:6" s="61" customFormat="1" ht="19.5" customHeight="1" thickBot="1" x14ac:dyDescent="0.4">
      <c r="B23" s="64"/>
      <c r="C23" s="65" t="s">
        <v>1123</v>
      </c>
      <c r="D23" s="70"/>
      <c r="E23" s="199"/>
      <c r="F23" s="200"/>
    </row>
    <row r="24" spans="2:6" s="61" customFormat="1" ht="19.5" customHeight="1" thickBot="1" x14ac:dyDescent="0.4">
      <c r="B24" s="64"/>
      <c r="C24" s="65" t="s">
        <v>1124</v>
      </c>
      <c r="D24" s="70"/>
      <c r="E24" s="199"/>
      <c r="F24" s="200"/>
    </row>
    <row r="25" spans="2:6" s="61" customFormat="1" ht="19.5" customHeight="1" thickBot="1" x14ac:dyDescent="0.4">
      <c r="B25" s="64"/>
      <c r="C25" s="65" t="s">
        <v>1125</v>
      </c>
      <c r="D25" s="70"/>
      <c r="E25" s="199"/>
      <c r="F25" s="200"/>
    </row>
    <row r="26" spans="2:6" ht="19.5" customHeight="1" thickBot="1" x14ac:dyDescent="0.4">
      <c r="B26" s="68" t="s">
        <v>1126</v>
      </c>
      <c r="C26" s="64"/>
      <c r="D26" s="69"/>
      <c r="E26" s="197">
        <f>SUM(E27:F35)</f>
        <v>0</v>
      </c>
      <c r="F26" s="198"/>
    </row>
    <row r="27" spans="2:6" s="61" customFormat="1" ht="19.5" customHeight="1" thickBot="1" x14ac:dyDescent="0.4">
      <c r="B27" s="64"/>
      <c r="C27" s="65" t="s">
        <v>1127</v>
      </c>
      <c r="D27" s="70"/>
      <c r="E27" s="199"/>
      <c r="F27" s="200"/>
    </row>
    <row r="28" spans="2:6" s="61" customFormat="1" ht="19.5" customHeight="1" thickBot="1" x14ac:dyDescent="0.4">
      <c r="B28" s="64"/>
      <c r="C28" s="65" t="s">
        <v>1128</v>
      </c>
      <c r="D28" s="70"/>
      <c r="E28" s="199"/>
      <c r="F28" s="200"/>
    </row>
    <row r="29" spans="2:6" s="61" customFormat="1" ht="19.5" customHeight="1" thickBot="1" x14ac:dyDescent="0.4">
      <c r="B29" s="64"/>
      <c r="C29" s="65" t="s">
        <v>1129</v>
      </c>
      <c r="D29" s="70"/>
      <c r="E29" s="199"/>
      <c r="F29" s="200"/>
    </row>
    <row r="30" spans="2:6" s="61" customFormat="1" ht="19.5" customHeight="1" thickBot="1" x14ac:dyDescent="0.4">
      <c r="B30" s="64"/>
      <c r="C30" s="65" t="s">
        <v>1130</v>
      </c>
      <c r="D30" s="70"/>
      <c r="E30" s="199"/>
      <c r="F30" s="200"/>
    </row>
    <row r="31" spans="2:6" s="61" customFormat="1" ht="19.5" customHeight="1" thickBot="1" x14ac:dyDescent="0.4">
      <c r="B31" s="64"/>
      <c r="C31" s="65" t="s">
        <v>1131</v>
      </c>
      <c r="D31" s="70"/>
      <c r="E31" s="199"/>
      <c r="F31" s="200"/>
    </row>
    <row r="32" spans="2:6" s="61" customFormat="1" ht="19.5" customHeight="1" thickBot="1" x14ac:dyDescent="0.4">
      <c r="B32" s="64"/>
      <c r="C32" s="65" t="s">
        <v>1132</v>
      </c>
      <c r="D32" s="70"/>
      <c r="E32" s="199"/>
      <c r="F32" s="200"/>
    </row>
    <row r="33" spans="2:43" s="61" customFormat="1" ht="19.5" customHeight="1" thickBot="1" x14ac:dyDescent="0.4">
      <c r="B33" s="64"/>
      <c r="C33" s="65" t="s">
        <v>1133</v>
      </c>
      <c r="D33" s="70"/>
      <c r="E33" s="199"/>
      <c r="F33" s="200"/>
    </row>
    <row r="34" spans="2:43" s="61" customFormat="1" ht="19.5" customHeight="1" thickBot="1" x14ac:dyDescent="0.4">
      <c r="B34" s="64"/>
      <c r="C34" s="65" t="s">
        <v>1134</v>
      </c>
      <c r="D34" s="70"/>
      <c r="E34" s="199"/>
      <c r="F34" s="200"/>
    </row>
    <row r="35" spans="2:43" s="61" customFormat="1" ht="19.5" customHeight="1" thickBot="1" x14ac:dyDescent="0.4">
      <c r="B35" s="64"/>
      <c r="C35" s="65" t="s">
        <v>1135</v>
      </c>
      <c r="D35" s="70"/>
      <c r="E35" s="199"/>
      <c r="F35" s="200"/>
    </row>
    <row r="36" spans="2:43" ht="19.5" customHeight="1" thickBot="1" x14ac:dyDescent="0.4">
      <c r="B36" s="68" t="s">
        <v>1136</v>
      </c>
      <c r="C36" s="64"/>
      <c r="D36" s="69"/>
      <c r="E36" s="197">
        <f>SUM(E37:F49)</f>
        <v>0</v>
      </c>
      <c r="F36" s="198"/>
    </row>
    <row r="37" spans="2:43" s="61" customFormat="1" ht="19.5" customHeight="1" thickBot="1" x14ac:dyDescent="0.4">
      <c r="B37" s="64"/>
      <c r="C37" s="65" t="s">
        <v>1137</v>
      </c>
      <c r="D37" s="70"/>
      <c r="E37" s="199"/>
      <c r="F37" s="200"/>
    </row>
    <row r="38" spans="2:43" s="61" customFormat="1" ht="19.5" customHeight="1" thickBot="1" x14ac:dyDescent="0.4">
      <c r="B38" s="64"/>
      <c r="C38" s="65" t="s">
        <v>1138</v>
      </c>
      <c r="D38" s="70"/>
      <c r="E38" s="199"/>
      <c r="F38" s="200"/>
    </row>
    <row r="39" spans="2:43" s="61" customFormat="1" ht="19.5" customHeight="1" thickBot="1" x14ac:dyDescent="0.4">
      <c r="B39" s="64"/>
      <c r="C39" s="65" t="s">
        <v>1139</v>
      </c>
      <c r="D39" s="70"/>
      <c r="E39" s="199"/>
      <c r="F39" s="200"/>
    </row>
    <row r="40" spans="2:43" s="61" customFormat="1" ht="19.5" customHeight="1" thickBot="1" x14ac:dyDescent="0.4">
      <c r="B40" s="64"/>
      <c r="C40" s="65" t="s">
        <v>1140</v>
      </c>
      <c r="D40" s="70"/>
      <c r="E40" s="199"/>
      <c r="F40" s="200"/>
    </row>
    <row r="41" spans="2:43" s="61" customFormat="1" ht="19.5" customHeight="1" thickBot="1" x14ac:dyDescent="0.4">
      <c r="B41" s="64"/>
      <c r="C41" s="65" t="s">
        <v>1141</v>
      </c>
      <c r="D41" s="70"/>
      <c r="E41" s="199"/>
      <c r="F41" s="200"/>
    </row>
    <row r="42" spans="2:43" s="61" customFormat="1" ht="22.5" thickBot="1" x14ac:dyDescent="0.4">
      <c r="B42" s="201" t="s">
        <v>1104</v>
      </c>
      <c r="C42" s="201"/>
      <c r="D42" s="201"/>
      <c r="E42" s="201"/>
      <c r="F42" s="201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</row>
    <row r="43" spans="2:43" s="61" customFormat="1" ht="19.5" customHeight="1" thickBot="1" x14ac:dyDescent="0.4">
      <c r="B43" s="202" t="s">
        <v>1055</v>
      </c>
      <c r="C43" s="202"/>
      <c r="D43" s="202"/>
      <c r="E43" s="202"/>
      <c r="F43" s="202"/>
    </row>
    <row r="44" spans="2:43" s="61" customFormat="1" ht="20.25" customHeight="1" thickBot="1" x14ac:dyDescent="0.4">
      <c r="B44" s="203" t="s">
        <v>1105</v>
      </c>
      <c r="C44" s="204"/>
      <c r="D44" s="205"/>
      <c r="E44" s="206" t="s">
        <v>1106</v>
      </c>
      <c r="F44" s="207"/>
    </row>
    <row r="45" spans="2:43" ht="3.75" customHeight="1" thickBot="1" x14ac:dyDescent="0.4">
      <c r="B45" s="64"/>
      <c r="C45" s="65"/>
      <c r="D45" s="65"/>
      <c r="E45" s="65"/>
      <c r="F45" s="66"/>
    </row>
    <row r="46" spans="2:43" s="61" customFormat="1" ht="19.5" customHeight="1" thickBot="1" x14ac:dyDescent="0.4">
      <c r="B46" s="64"/>
      <c r="C46" s="65" t="s">
        <v>1142</v>
      </c>
      <c r="D46" s="70"/>
      <c r="E46" s="199"/>
      <c r="F46" s="200"/>
    </row>
    <row r="47" spans="2:43" s="61" customFormat="1" ht="19.5" customHeight="1" thickBot="1" x14ac:dyDescent="0.4">
      <c r="B47" s="64"/>
      <c r="C47" s="65" t="s">
        <v>1143</v>
      </c>
      <c r="D47" s="70"/>
      <c r="E47" s="199"/>
      <c r="F47" s="200"/>
    </row>
    <row r="48" spans="2:43" s="61" customFormat="1" ht="19.5" customHeight="1" thickBot="1" x14ac:dyDescent="0.4">
      <c r="B48" s="64"/>
      <c r="C48" s="65" t="s">
        <v>1144</v>
      </c>
      <c r="D48" s="70"/>
      <c r="E48" s="199"/>
      <c r="F48" s="200"/>
    </row>
    <row r="49" spans="2:6" s="61" customFormat="1" ht="19.5" customHeight="1" thickBot="1" x14ac:dyDescent="0.4">
      <c r="B49" s="64"/>
      <c r="C49" s="65" t="s">
        <v>1145</v>
      </c>
      <c r="D49" s="70"/>
      <c r="E49" s="199"/>
      <c r="F49" s="200"/>
    </row>
    <row r="50" spans="2:6" ht="19.5" customHeight="1" thickBot="1" x14ac:dyDescent="0.4">
      <c r="B50" s="68" t="s">
        <v>1146</v>
      </c>
      <c r="C50" s="64"/>
      <c r="D50" s="69"/>
      <c r="E50" s="197">
        <f>SUM(E51:F59)</f>
        <v>0</v>
      </c>
      <c r="F50" s="198"/>
    </row>
    <row r="51" spans="2:6" s="61" customFormat="1" ht="19.5" customHeight="1" thickBot="1" x14ac:dyDescent="0.4">
      <c r="B51" s="64"/>
      <c r="C51" s="65" t="s">
        <v>1147</v>
      </c>
      <c r="D51" s="70"/>
      <c r="E51" s="199"/>
      <c r="F51" s="200"/>
    </row>
    <row r="52" spans="2:6" s="61" customFormat="1" ht="19.5" customHeight="1" thickBot="1" x14ac:dyDescent="0.4">
      <c r="B52" s="64"/>
      <c r="C52" s="65" t="s">
        <v>1148</v>
      </c>
      <c r="D52" s="70"/>
      <c r="E52" s="199"/>
      <c r="F52" s="200"/>
    </row>
    <row r="53" spans="2:6" s="61" customFormat="1" ht="19.5" customHeight="1" thickBot="1" x14ac:dyDescent="0.4">
      <c r="B53" s="64"/>
      <c r="C53" s="65" t="s">
        <v>1149</v>
      </c>
      <c r="D53" s="70"/>
      <c r="E53" s="199"/>
      <c r="F53" s="200"/>
    </row>
    <row r="54" spans="2:6" s="61" customFormat="1" ht="19.5" customHeight="1" thickBot="1" x14ac:dyDescent="0.4">
      <c r="B54" s="64"/>
      <c r="C54" s="65" t="s">
        <v>1150</v>
      </c>
      <c r="D54" s="70"/>
      <c r="E54" s="199"/>
      <c r="F54" s="200"/>
    </row>
    <row r="55" spans="2:6" s="61" customFormat="1" ht="19.5" customHeight="1" thickBot="1" x14ac:dyDescent="0.4">
      <c r="B55" s="64"/>
      <c r="C55" s="65" t="s">
        <v>1151</v>
      </c>
      <c r="D55" s="70"/>
      <c r="E55" s="199"/>
      <c r="F55" s="200"/>
    </row>
    <row r="56" spans="2:6" s="61" customFormat="1" ht="19.5" customHeight="1" thickBot="1" x14ac:dyDescent="0.4">
      <c r="B56" s="64"/>
      <c r="C56" s="65" t="s">
        <v>1152</v>
      </c>
      <c r="D56" s="70"/>
      <c r="E56" s="199"/>
      <c r="F56" s="200"/>
    </row>
    <row r="57" spans="2:6" s="61" customFormat="1" ht="19.5" customHeight="1" thickBot="1" x14ac:dyDescent="0.4">
      <c r="B57" s="64"/>
      <c r="C57" s="65" t="s">
        <v>1153</v>
      </c>
      <c r="D57" s="70"/>
      <c r="E57" s="199"/>
      <c r="F57" s="200"/>
    </row>
    <row r="58" spans="2:6" s="61" customFormat="1" ht="19.5" customHeight="1" thickBot="1" x14ac:dyDescent="0.4">
      <c r="B58" s="64"/>
      <c r="C58" s="65" t="s">
        <v>1154</v>
      </c>
      <c r="D58" s="70"/>
      <c r="E58" s="199"/>
      <c r="F58" s="200"/>
    </row>
    <row r="59" spans="2:6" s="61" customFormat="1" ht="19.5" customHeight="1" thickBot="1" x14ac:dyDescent="0.4">
      <c r="B59" s="64"/>
      <c r="C59" s="65" t="s">
        <v>1155</v>
      </c>
      <c r="D59" s="70"/>
      <c r="E59" s="199"/>
      <c r="F59" s="200"/>
    </row>
    <row r="60" spans="2:6" ht="19.5" customHeight="1" thickBot="1" x14ac:dyDescent="0.4">
      <c r="B60" s="68" t="s">
        <v>1156</v>
      </c>
      <c r="C60" s="64"/>
      <c r="D60" s="69"/>
      <c r="E60" s="197">
        <f>SUM(E61:F63)</f>
        <v>0</v>
      </c>
      <c r="F60" s="198"/>
    </row>
    <row r="61" spans="2:6" s="61" customFormat="1" ht="19.5" customHeight="1" thickBot="1" x14ac:dyDescent="0.4">
      <c r="B61" s="64"/>
      <c r="C61" s="65" t="s">
        <v>1157</v>
      </c>
      <c r="D61" s="70"/>
      <c r="E61" s="199"/>
      <c r="F61" s="200"/>
    </row>
    <row r="62" spans="2:6" s="61" customFormat="1" ht="19.5" customHeight="1" thickBot="1" x14ac:dyDescent="0.4">
      <c r="B62" s="64"/>
      <c r="C62" s="65" t="s">
        <v>1158</v>
      </c>
      <c r="D62" s="70"/>
      <c r="E62" s="199"/>
      <c r="F62" s="200"/>
    </row>
    <row r="63" spans="2:6" s="61" customFormat="1" ht="19.5" customHeight="1" thickBot="1" x14ac:dyDescent="0.4">
      <c r="B63" s="64"/>
      <c r="C63" s="65" t="s">
        <v>1159</v>
      </c>
      <c r="D63" s="70"/>
      <c r="E63" s="199"/>
      <c r="F63" s="200"/>
    </row>
    <row r="64" spans="2:6" s="74" customFormat="1" ht="18.75" customHeight="1" thickBot="1" x14ac:dyDescent="0.4">
      <c r="B64" s="71" t="s">
        <v>1160</v>
      </c>
      <c r="C64" s="72"/>
      <c r="D64" s="73"/>
      <c r="E64" s="215">
        <f>SUM(E65:F71)</f>
        <v>0</v>
      </c>
      <c r="F64" s="216"/>
    </row>
    <row r="65" spans="2:6" s="74" customFormat="1" ht="16.5" customHeight="1" thickBot="1" x14ac:dyDescent="0.4">
      <c r="B65" s="72"/>
      <c r="C65" s="75" t="s">
        <v>1161</v>
      </c>
      <c r="D65" s="73"/>
      <c r="E65" s="213"/>
      <c r="F65" s="214"/>
    </row>
    <row r="66" spans="2:6" s="74" customFormat="1" ht="16.5" customHeight="1" thickBot="1" x14ac:dyDescent="0.4">
      <c r="B66" s="72"/>
      <c r="C66" s="75" t="s">
        <v>1162</v>
      </c>
      <c r="D66" s="73"/>
      <c r="E66" s="213"/>
      <c r="F66" s="214"/>
    </row>
    <row r="67" spans="2:6" s="74" customFormat="1" ht="16.5" customHeight="1" thickBot="1" x14ac:dyDescent="0.4">
      <c r="B67" s="72"/>
      <c r="C67" s="75" t="s">
        <v>1163</v>
      </c>
      <c r="D67" s="73"/>
      <c r="E67" s="213"/>
      <c r="F67" s="214"/>
    </row>
    <row r="68" spans="2:6" s="74" customFormat="1" ht="16.5" customHeight="1" thickBot="1" x14ac:dyDescent="0.4">
      <c r="B68" s="72"/>
      <c r="C68" s="75" t="s">
        <v>1164</v>
      </c>
      <c r="D68" s="73"/>
      <c r="E68" s="213"/>
      <c r="F68" s="214"/>
    </row>
    <row r="69" spans="2:6" s="74" customFormat="1" ht="16.5" customHeight="1" thickBot="1" x14ac:dyDescent="0.4">
      <c r="B69" s="72"/>
      <c r="C69" s="75" t="s">
        <v>1165</v>
      </c>
      <c r="D69" s="73"/>
      <c r="E69" s="213"/>
      <c r="F69" s="214"/>
    </row>
    <row r="70" spans="2:6" s="74" customFormat="1" ht="16.5" customHeight="1" thickBot="1" x14ac:dyDescent="0.4">
      <c r="B70" s="72"/>
      <c r="C70" s="75" t="s">
        <v>1166</v>
      </c>
      <c r="D70" s="73"/>
      <c r="E70" s="213"/>
      <c r="F70" s="214"/>
    </row>
    <row r="71" spans="2:6" s="74" customFormat="1" ht="16.5" customHeight="1" thickBot="1" x14ac:dyDescent="0.4">
      <c r="B71" s="72"/>
      <c r="C71" s="75" t="s">
        <v>1167</v>
      </c>
      <c r="D71" s="73"/>
      <c r="E71" s="213"/>
      <c r="F71" s="214"/>
    </row>
    <row r="72" spans="2:6" s="74" customFormat="1" ht="18.75" customHeight="1" thickBot="1" x14ac:dyDescent="0.4">
      <c r="B72" s="71" t="s">
        <v>1168</v>
      </c>
      <c r="C72" s="72"/>
      <c r="D72" s="73"/>
      <c r="E72" s="215">
        <f>SUM(E73:F75)</f>
        <v>0</v>
      </c>
      <c r="F72" s="216"/>
    </row>
    <row r="73" spans="2:6" s="74" customFormat="1" ht="16.5" customHeight="1" thickBot="1" x14ac:dyDescent="0.4">
      <c r="B73" s="72"/>
      <c r="C73" s="75" t="s">
        <v>1169</v>
      </c>
      <c r="D73" s="73"/>
      <c r="E73" s="213"/>
      <c r="F73" s="214"/>
    </row>
    <row r="74" spans="2:6" s="74" customFormat="1" ht="16.5" customHeight="1" thickBot="1" x14ac:dyDescent="0.4">
      <c r="B74" s="72"/>
      <c r="C74" s="75" t="s">
        <v>1170</v>
      </c>
      <c r="D74" s="73"/>
      <c r="E74" s="213"/>
      <c r="F74" s="214"/>
    </row>
    <row r="75" spans="2:6" s="74" customFormat="1" ht="16.5" customHeight="1" thickBot="1" x14ac:dyDescent="0.4">
      <c r="B75" s="72"/>
      <c r="C75" s="75" t="s">
        <v>1171</v>
      </c>
      <c r="D75" s="73"/>
      <c r="E75" s="213"/>
      <c r="F75" s="214"/>
    </row>
    <row r="76" spans="2:6" ht="19.5" customHeight="1" thickBot="1" x14ac:dyDescent="0.4">
      <c r="B76" s="68" t="s">
        <v>1172</v>
      </c>
      <c r="C76" s="64"/>
      <c r="D76" s="69"/>
      <c r="E76" s="197">
        <f>SUM(E77:F83)</f>
        <v>0</v>
      </c>
      <c r="F76" s="198"/>
    </row>
    <row r="77" spans="2:6" s="61" customFormat="1" ht="19.5" customHeight="1" thickBot="1" x14ac:dyDescent="0.4">
      <c r="B77" s="64"/>
      <c r="C77" s="65" t="s">
        <v>1173</v>
      </c>
      <c r="D77" s="70"/>
      <c r="E77" s="199"/>
      <c r="F77" s="200"/>
    </row>
    <row r="78" spans="2:6" s="61" customFormat="1" ht="19.5" customHeight="1" thickBot="1" x14ac:dyDescent="0.4">
      <c r="B78" s="64"/>
      <c r="C78" s="65" t="s">
        <v>1174</v>
      </c>
      <c r="D78" s="70"/>
      <c r="E78" s="199"/>
      <c r="F78" s="200"/>
    </row>
    <row r="79" spans="2:6" s="61" customFormat="1" ht="19.5" customHeight="1" thickBot="1" x14ac:dyDescent="0.4">
      <c r="B79" s="64"/>
      <c r="C79" s="65" t="s">
        <v>1175</v>
      </c>
      <c r="D79" s="70"/>
      <c r="E79" s="199"/>
      <c r="F79" s="200"/>
    </row>
    <row r="80" spans="2:6" s="61" customFormat="1" ht="19.5" customHeight="1" thickBot="1" x14ac:dyDescent="0.4">
      <c r="B80" s="64"/>
      <c r="C80" s="65" t="s">
        <v>1176</v>
      </c>
      <c r="D80" s="70"/>
      <c r="E80" s="199"/>
      <c r="F80" s="200"/>
    </row>
    <row r="81" spans="2:43" s="61" customFormat="1" ht="19.5" customHeight="1" thickBot="1" x14ac:dyDescent="0.4">
      <c r="B81" s="64"/>
      <c r="C81" s="65" t="s">
        <v>1177</v>
      </c>
      <c r="D81" s="70"/>
      <c r="E81" s="199"/>
      <c r="F81" s="200"/>
    </row>
    <row r="82" spans="2:43" s="61" customFormat="1" ht="19.5" customHeight="1" thickBot="1" x14ac:dyDescent="0.4">
      <c r="B82" s="64"/>
      <c r="C82" s="65" t="s">
        <v>1178</v>
      </c>
      <c r="D82" s="70"/>
      <c r="E82" s="199"/>
      <c r="F82" s="200"/>
    </row>
    <row r="83" spans="2:43" s="61" customFormat="1" ht="19.5" customHeight="1" thickBot="1" x14ac:dyDescent="0.4">
      <c r="B83" s="64"/>
      <c r="C83" s="65" t="s">
        <v>1179</v>
      </c>
      <c r="D83" s="70"/>
      <c r="E83" s="199"/>
      <c r="F83" s="200"/>
    </row>
    <row r="85" spans="2:43" ht="8.25" customHeight="1" thickBot="1" x14ac:dyDescent="0.4"/>
    <row r="86" spans="2:43" ht="22.5" hidden="1" thickBot="1" x14ac:dyDescent="0.4">
      <c r="B86" s="217" t="s">
        <v>1104</v>
      </c>
      <c r="C86" s="217"/>
      <c r="D86" s="217"/>
      <c r="E86" s="217"/>
      <c r="F86" s="21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</row>
    <row r="87" spans="2:43" ht="19.5" hidden="1" customHeight="1" thickBot="1" x14ac:dyDescent="0.4">
      <c r="B87" s="218" t="s">
        <v>1055</v>
      </c>
      <c r="C87" s="218"/>
      <c r="D87" s="218"/>
      <c r="E87" s="218"/>
      <c r="F87" s="218"/>
    </row>
    <row r="88" spans="2:43" ht="20.25" hidden="1" thickBot="1" x14ac:dyDescent="0.4">
      <c r="B88" s="219" t="s">
        <v>1180</v>
      </c>
      <c r="C88" s="219"/>
      <c r="D88" s="78"/>
      <c r="E88" s="78"/>
      <c r="F88" s="79" t="s">
        <v>1106</v>
      </c>
    </row>
    <row r="89" spans="2:43" ht="6.75" hidden="1" customHeight="1" thickBot="1" x14ac:dyDescent="0.4">
      <c r="B89" s="64"/>
      <c r="C89" s="65"/>
      <c r="D89" s="65"/>
      <c r="E89" s="65"/>
      <c r="F89" s="66"/>
    </row>
    <row r="90" spans="2:43" ht="20.25" hidden="1" thickBot="1" x14ac:dyDescent="0.4">
      <c r="B90" s="219" t="s">
        <v>1107</v>
      </c>
      <c r="C90" s="219"/>
      <c r="D90" s="78"/>
      <c r="E90" s="78"/>
      <c r="F90" s="80">
        <f>SUM(F91:F95)</f>
        <v>0</v>
      </c>
    </row>
    <row r="91" spans="2:43" ht="18" hidden="1" thickBot="1" x14ac:dyDescent="0.4">
      <c r="B91" s="64" t="s">
        <v>1181</v>
      </c>
      <c r="C91" s="69"/>
      <c r="D91" s="69"/>
      <c r="E91" s="69"/>
      <c r="F91" s="81"/>
    </row>
    <row r="92" spans="2:43" s="74" customFormat="1" ht="18" hidden="1" thickBot="1" x14ac:dyDescent="0.4">
      <c r="B92" s="72" t="s">
        <v>1182</v>
      </c>
      <c r="C92" s="73"/>
      <c r="D92" s="73"/>
      <c r="E92" s="73"/>
      <c r="F92" s="82"/>
    </row>
    <row r="93" spans="2:43" s="74" customFormat="1" ht="18" hidden="1" thickBot="1" x14ac:dyDescent="0.4">
      <c r="B93" s="72" t="s">
        <v>1183</v>
      </c>
      <c r="C93" s="73"/>
      <c r="D93" s="73"/>
      <c r="E93" s="73"/>
      <c r="F93" s="82"/>
    </row>
    <row r="94" spans="2:43" s="74" customFormat="1" ht="18" hidden="1" thickBot="1" x14ac:dyDescent="0.4">
      <c r="B94" s="72" t="s">
        <v>1184</v>
      </c>
      <c r="C94" s="73"/>
      <c r="D94" s="73"/>
      <c r="E94" s="73"/>
      <c r="F94" s="82"/>
    </row>
    <row r="95" spans="2:43" ht="18" hidden="1" thickBot="1" x14ac:dyDescent="0.4">
      <c r="B95" s="64" t="s">
        <v>1185</v>
      </c>
      <c r="C95" s="69"/>
      <c r="D95" s="69"/>
      <c r="E95" s="69"/>
      <c r="F95" s="81"/>
    </row>
    <row r="96" spans="2:43" ht="18" hidden="1" thickBot="1" x14ac:dyDescent="0.4"/>
    <row r="97" spans="2:43" s="61" customFormat="1" ht="22.5" thickBot="1" x14ac:dyDescent="0.4">
      <c r="B97" s="201" t="s">
        <v>1104</v>
      </c>
      <c r="C97" s="201"/>
      <c r="D97" s="201"/>
      <c r="E97" s="201"/>
      <c r="F97" s="201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</row>
    <row r="98" spans="2:43" s="61" customFormat="1" ht="19.5" customHeight="1" thickBot="1" x14ac:dyDescent="0.4">
      <c r="B98" s="202" t="s">
        <v>1055</v>
      </c>
      <c r="C98" s="202"/>
      <c r="D98" s="202"/>
      <c r="E98" s="202"/>
      <c r="F98" s="202"/>
    </row>
    <row r="99" spans="2:43" ht="20.25" customHeight="1" thickBot="1" x14ac:dyDescent="0.4">
      <c r="B99" s="208" t="s">
        <v>1180</v>
      </c>
      <c r="C99" s="209"/>
      <c r="D99" s="210"/>
      <c r="E99" s="220" t="s">
        <v>1106</v>
      </c>
      <c r="F99" s="221"/>
    </row>
    <row r="100" spans="2:43" ht="3.75" customHeight="1" thickBot="1" x14ac:dyDescent="0.4">
      <c r="B100" s="64"/>
      <c r="C100" s="65"/>
      <c r="D100" s="65"/>
      <c r="E100" s="65"/>
      <c r="F100" s="66"/>
    </row>
    <row r="101" spans="2:43" ht="20.25" thickBot="1" x14ac:dyDescent="0.4">
      <c r="B101" s="219" t="s">
        <v>1107</v>
      </c>
      <c r="C101" s="208"/>
      <c r="D101" s="83"/>
      <c r="E101" s="211">
        <f>SUM(E102:F103)</f>
        <v>0</v>
      </c>
      <c r="F101" s="212"/>
    </row>
    <row r="102" spans="2:43" s="61" customFormat="1" ht="18" thickBot="1" x14ac:dyDescent="0.4">
      <c r="B102" s="84" t="s">
        <v>1186</v>
      </c>
      <c r="C102" s="85"/>
      <c r="D102" s="70"/>
      <c r="E102" s="199"/>
      <c r="F102" s="200"/>
      <c r="G102" s="61" t="s">
        <v>1187</v>
      </c>
    </row>
    <row r="103" spans="2:43" s="61" customFormat="1" ht="18" thickBot="1" x14ac:dyDescent="0.4">
      <c r="B103" s="84" t="s">
        <v>1185</v>
      </c>
      <c r="C103" s="85"/>
      <c r="D103" s="70"/>
      <c r="E103" s="199"/>
      <c r="F103" s="200"/>
    </row>
    <row r="106" spans="2:43" ht="18" thickBot="1" x14ac:dyDescent="0.4"/>
    <row r="107" spans="2:43" s="61" customFormat="1" ht="22.5" thickBot="1" x14ac:dyDescent="0.4">
      <c r="B107" s="201" t="s">
        <v>1104</v>
      </c>
      <c r="C107" s="201"/>
      <c r="D107" s="201"/>
      <c r="E107" s="201"/>
      <c r="F107" s="201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</row>
    <row r="108" spans="2:43" s="61" customFormat="1" ht="19.5" customHeight="1" thickBot="1" x14ac:dyDescent="0.4">
      <c r="B108" s="202" t="s">
        <v>1055</v>
      </c>
      <c r="C108" s="202"/>
      <c r="D108" s="202"/>
      <c r="E108" s="202"/>
      <c r="F108" s="202"/>
    </row>
    <row r="109" spans="2:43" ht="20.25" customHeight="1" thickBot="1" x14ac:dyDescent="0.4">
      <c r="B109" s="208" t="s">
        <v>1188</v>
      </c>
      <c r="C109" s="209"/>
      <c r="D109" s="210"/>
      <c r="E109" s="220" t="s">
        <v>1106</v>
      </c>
      <c r="F109" s="221"/>
    </row>
    <row r="110" spans="2:43" ht="3.75" customHeight="1" thickBot="1" x14ac:dyDescent="0.4">
      <c r="B110" s="64"/>
      <c r="C110" s="65"/>
      <c r="D110" s="65"/>
      <c r="E110" s="65"/>
      <c r="F110" s="66"/>
    </row>
    <row r="111" spans="2:43" ht="20.25" thickBot="1" x14ac:dyDescent="0.4">
      <c r="B111" s="219" t="s">
        <v>1107</v>
      </c>
      <c r="C111" s="208"/>
      <c r="D111" s="83"/>
      <c r="E111" s="211">
        <f>SUM(E112:F115)</f>
        <v>0</v>
      </c>
      <c r="F111" s="212"/>
    </row>
    <row r="112" spans="2:43" s="61" customFormat="1" ht="18" thickBot="1" x14ac:dyDescent="0.4">
      <c r="B112" s="84" t="s">
        <v>1189</v>
      </c>
      <c r="C112" s="85"/>
      <c r="D112" s="70"/>
      <c r="E112" s="199"/>
      <c r="F112" s="200"/>
      <c r="G112" s="61" t="s">
        <v>1190</v>
      </c>
    </row>
    <row r="113" spans="2:43" s="61" customFormat="1" ht="18" thickBot="1" x14ac:dyDescent="0.4">
      <c r="B113" s="84" t="s">
        <v>1191</v>
      </c>
      <c r="C113" s="85"/>
      <c r="D113" s="70"/>
      <c r="E113" s="199"/>
      <c r="F113" s="200"/>
    </row>
    <row r="114" spans="2:43" s="61" customFormat="1" ht="18" thickBot="1" x14ac:dyDescent="0.4">
      <c r="B114" s="84" t="s">
        <v>1192</v>
      </c>
      <c r="C114" s="85"/>
      <c r="D114" s="70"/>
      <c r="E114" s="199"/>
      <c r="F114" s="200"/>
    </row>
    <row r="115" spans="2:43" s="61" customFormat="1" ht="18" thickBot="1" x14ac:dyDescent="0.4">
      <c r="B115" s="84" t="s">
        <v>1193</v>
      </c>
      <c r="C115" s="85"/>
      <c r="D115" s="70"/>
      <c r="E115" s="199"/>
      <c r="F115" s="200"/>
    </row>
    <row r="118" spans="2:43" ht="18" thickBot="1" x14ac:dyDescent="0.4"/>
    <row r="119" spans="2:43" s="61" customFormat="1" ht="22.5" thickBot="1" x14ac:dyDescent="0.4">
      <c r="B119" s="201" t="s">
        <v>1104</v>
      </c>
      <c r="C119" s="201"/>
      <c r="D119" s="201"/>
      <c r="E119" s="201"/>
      <c r="F119" s="201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</row>
    <row r="120" spans="2:43" s="61" customFormat="1" ht="19.5" customHeight="1" thickBot="1" x14ac:dyDescent="0.4">
      <c r="B120" s="202" t="s">
        <v>1055</v>
      </c>
      <c r="C120" s="202"/>
      <c r="D120" s="202"/>
      <c r="E120" s="202"/>
      <c r="F120" s="202"/>
    </row>
    <row r="121" spans="2:43" ht="20.25" customHeight="1" thickBot="1" x14ac:dyDescent="0.4">
      <c r="B121" s="208" t="s">
        <v>1194</v>
      </c>
      <c r="C121" s="209"/>
      <c r="D121" s="210"/>
      <c r="E121" s="220" t="s">
        <v>1106</v>
      </c>
      <c r="F121" s="221"/>
    </row>
    <row r="122" spans="2:43" ht="3.75" customHeight="1" thickBot="1" x14ac:dyDescent="0.4">
      <c r="B122" s="64"/>
      <c r="C122" s="65"/>
      <c r="D122" s="65"/>
      <c r="E122" s="65"/>
      <c r="F122" s="66"/>
    </row>
    <row r="123" spans="2:43" ht="20.25" thickBot="1" x14ac:dyDescent="0.4">
      <c r="B123" s="219" t="s">
        <v>1107</v>
      </c>
      <c r="C123" s="208"/>
      <c r="D123" s="83"/>
      <c r="E123" s="211">
        <f>SUM(E124:F126)</f>
        <v>0</v>
      </c>
      <c r="F123" s="212"/>
    </row>
    <row r="124" spans="2:43" s="61" customFormat="1" ht="18" thickBot="1" x14ac:dyDescent="0.4">
      <c r="B124" s="84" t="s">
        <v>1195</v>
      </c>
      <c r="C124" s="85"/>
      <c r="D124" s="70"/>
      <c r="E124" s="199"/>
      <c r="F124" s="200"/>
      <c r="G124" s="61" t="s">
        <v>1190</v>
      </c>
    </row>
    <row r="125" spans="2:43" s="61" customFormat="1" ht="18" thickBot="1" x14ac:dyDescent="0.4">
      <c r="B125" s="84" t="s">
        <v>1196</v>
      </c>
      <c r="C125" s="85"/>
      <c r="D125" s="70"/>
      <c r="E125" s="199"/>
      <c r="F125" s="200"/>
    </row>
    <row r="126" spans="2:43" s="61" customFormat="1" ht="18" thickBot="1" x14ac:dyDescent="0.4">
      <c r="B126" s="84" t="s">
        <v>1197</v>
      </c>
      <c r="C126" s="85"/>
      <c r="D126" s="70"/>
      <c r="E126" s="199"/>
      <c r="F126" s="200"/>
    </row>
    <row r="129" spans="2:43" ht="18" thickBot="1" x14ac:dyDescent="0.4"/>
    <row r="130" spans="2:43" s="61" customFormat="1" ht="22.5" thickBot="1" x14ac:dyDescent="0.4">
      <c r="B130" s="201" t="s">
        <v>1104</v>
      </c>
      <c r="C130" s="201"/>
      <c r="D130" s="201"/>
      <c r="E130" s="201"/>
      <c r="F130" s="201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</row>
    <row r="131" spans="2:43" s="61" customFormat="1" ht="19.5" customHeight="1" thickBot="1" x14ac:dyDescent="0.4">
      <c r="B131" s="202" t="s">
        <v>1055</v>
      </c>
      <c r="C131" s="202"/>
      <c r="D131" s="202"/>
      <c r="E131" s="202"/>
      <c r="F131" s="202"/>
    </row>
    <row r="132" spans="2:43" ht="20.25" customHeight="1" thickBot="1" x14ac:dyDescent="0.4">
      <c r="B132" s="208" t="s">
        <v>1198</v>
      </c>
      <c r="C132" s="209"/>
      <c r="D132" s="209"/>
      <c r="E132" s="209"/>
      <c r="F132" s="210"/>
    </row>
    <row r="133" spans="2:43" ht="3" customHeight="1" thickBot="1" x14ac:dyDescent="0.4">
      <c r="B133" s="64"/>
      <c r="C133" s="65"/>
      <c r="D133" s="65"/>
      <c r="E133" s="65"/>
      <c r="F133" s="66"/>
    </row>
    <row r="134" spans="2:43" s="61" customFormat="1" ht="38.25" customHeight="1" thickBot="1" x14ac:dyDescent="0.4">
      <c r="B134" s="222"/>
      <c r="C134" s="223"/>
      <c r="D134" s="223"/>
      <c r="E134" s="223"/>
      <c r="F134" s="224"/>
      <c r="G134" s="61" t="s">
        <v>1199</v>
      </c>
    </row>
    <row r="135" spans="2:43" s="61" customFormat="1" ht="38.25" customHeight="1" thickBot="1" x14ac:dyDescent="0.4">
      <c r="B135" s="222"/>
      <c r="C135" s="223"/>
      <c r="D135" s="223"/>
      <c r="E135" s="223"/>
      <c r="F135" s="224"/>
    </row>
    <row r="136" spans="2:43" s="61" customFormat="1" ht="38.25" customHeight="1" thickBot="1" x14ac:dyDescent="0.4">
      <c r="B136" s="222"/>
      <c r="C136" s="223"/>
      <c r="D136" s="223"/>
      <c r="E136" s="223"/>
      <c r="F136" s="224"/>
    </row>
    <row r="137" spans="2:43" s="61" customFormat="1" ht="38.25" customHeight="1" thickBot="1" x14ac:dyDescent="0.4">
      <c r="B137" s="222"/>
      <c r="C137" s="223"/>
      <c r="D137" s="223"/>
      <c r="E137" s="223"/>
      <c r="F137" s="224"/>
    </row>
    <row r="138" spans="2:43" s="61" customFormat="1" ht="38.25" customHeight="1" thickBot="1" x14ac:dyDescent="0.4">
      <c r="B138" s="222"/>
      <c r="C138" s="223"/>
      <c r="D138" s="223"/>
      <c r="E138" s="223"/>
      <c r="F138" s="224"/>
    </row>
    <row r="139" spans="2:43" s="61" customFormat="1" ht="38.25" customHeight="1" thickBot="1" x14ac:dyDescent="0.4">
      <c r="B139" s="222"/>
      <c r="C139" s="223"/>
      <c r="D139" s="223"/>
      <c r="E139" s="223"/>
      <c r="F139" s="224"/>
    </row>
    <row r="140" spans="2:43" s="61" customFormat="1" ht="38.25" customHeight="1" thickBot="1" x14ac:dyDescent="0.4">
      <c r="B140" s="222"/>
      <c r="C140" s="223"/>
      <c r="D140" s="223"/>
      <c r="E140" s="223"/>
      <c r="F140" s="224"/>
    </row>
    <row r="141" spans="2:43" s="61" customFormat="1" ht="38.25" customHeight="1" thickBot="1" x14ac:dyDescent="0.4">
      <c r="B141" s="222"/>
      <c r="C141" s="223"/>
      <c r="D141" s="223"/>
      <c r="E141" s="223"/>
      <c r="F141" s="224"/>
    </row>
    <row r="142" spans="2:43" s="61" customFormat="1" ht="38.25" customHeight="1" thickBot="1" x14ac:dyDescent="0.4">
      <c r="B142" s="222"/>
      <c r="C142" s="223"/>
      <c r="D142" s="223"/>
      <c r="E142" s="223"/>
      <c r="F142" s="224"/>
    </row>
    <row r="143" spans="2:43" s="61" customFormat="1" ht="38.25" customHeight="1" thickBot="1" x14ac:dyDescent="0.4">
      <c r="B143" s="222"/>
      <c r="C143" s="223"/>
      <c r="D143" s="223"/>
      <c r="E143" s="223"/>
      <c r="F143" s="224"/>
    </row>
    <row r="146" spans="2:43" ht="18" thickBot="1" x14ac:dyDescent="0.4"/>
    <row r="147" spans="2:43" s="61" customFormat="1" ht="22.5" thickBot="1" x14ac:dyDescent="0.4">
      <c r="B147" s="201" t="s">
        <v>1104</v>
      </c>
      <c r="C147" s="201"/>
      <c r="D147" s="201"/>
      <c r="E147" s="201"/>
      <c r="F147" s="201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</row>
    <row r="148" spans="2:43" ht="19.5" customHeight="1" thickBot="1" x14ac:dyDescent="0.4">
      <c r="B148" s="218" t="s">
        <v>1055</v>
      </c>
      <c r="C148" s="218"/>
      <c r="D148" s="218"/>
      <c r="E148" s="218"/>
      <c r="F148" s="218"/>
    </row>
    <row r="149" spans="2:43" s="61" customFormat="1" ht="20.25" customHeight="1" thickBot="1" x14ac:dyDescent="0.4">
      <c r="B149" s="203" t="s">
        <v>1200</v>
      </c>
      <c r="C149" s="204"/>
      <c r="D149" s="204"/>
      <c r="E149" s="204"/>
      <c r="F149" s="205"/>
    </row>
    <row r="150" spans="2:43" s="61" customFormat="1" ht="3" customHeight="1" thickBot="1" x14ac:dyDescent="0.4">
      <c r="B150" s="84"/>
      <c r="C150" s="85"/>
      <c r="D150" s="85"/>
      <c r="E150" s="85"/>
      <c r="F150" s="86"/>
    </row>
    <row r="151" spans="2:43" s="61" customFormat="1" ht="38.25" customHeight="1" thickBot="1" x14ac:dyDescent="0.4">
      <c r="B151" s="222"/>
      <c r="C151" s="223"/>
      <c r="D151" s="223"/>
      <c r="E151" s="223"/>
      <c r="F151" s="224"/>
      <c r="G151" s="61" t="s">
        <v>1199</v>
      </c>
    </row>
    <row r="152" spans="2:43" s="61" customFormat="1" ht="38.25" customHeight="1" thickBot="1" x14ac:dyDescent="0.4">
      <c r="B152" s="222"/>
      <c r="C152" s="223"/>
      <c r="D152" s="223"/>
      <c r="E152" s="223"/>
      <c r="F152" s="224"/>
    </row>
    <row r="153" spans="2:43" s="61" customFormat="1" ht="38.25" customHeight="1" thickBot="1" x14ac:dyDescent="0.4">
      <c r="B153" s="222"/>
      <c r="C153" s="223"/>
      <c r="D153" s="223"/>
      <c r="E153" s="223"/>
      <c r="F153" s="224"/>
    </row>
    <row r="154" spans="2:43" s="61" customFormat="1" ht="38.25" customHeight="1" thickBot="1" x14ac:dyDescent="0.4">
      <c r="B154" s="222"/>
      <c r="C154" s="223"/>
      <c r="D154" s="223"/>
      <c r="E154" s="223"/>
      <c r="F154" s="224"/>
    </row>
    <row r="155" spans="2:43" s="61" customFormat="1" ht="38.25" customHeight="1" thickBot="1" x14ac:dyDescent="0.4">
      <c r="B155" s="222"/>
      <c r="C155" s="223"/>
      <c r="D155" s="223"/>
      <c r="E155" s="223"/>
      <c r="F155" s="224"/>
    </row>
    <row r="156" spans="2:43" s="61" customFormat="1" ht="38.25" customHeight="1" thickBot="1" x14ac:dyDescent="0.4">
      <c r="B156" s="222"/>
      <c r="C156" s="223"/>
      <c r="D156" s="223"/>
      <c r="E156" s="223"/>
      <c r="F156" s="224"/>
    </row>
    <row r="157" spans="2:43" s="61" customFormat="1" ht="38.25" customHeight="1" thickBot="1" x14ac:dyDescent="0.4">
      <c r="B157" s="222"/>
      <c r="C157" s="223"/>
      <c r="D157" s="223"/>
      <c r="E157" s="223"/>
      <c r="F157" s="224"/>
    </row>
    <row r="158" spans="2:43" s="61" customFormat="1" ht="38.25" customHeight="1" thickBot="1" x14ac:dyDescent="0.4">
      <c r="B158" s="222"/>
      <c r="C158" s="223"/>
      <c r="D158" s="223"/>
      <c r="E158" s="223"/>
      <c r="F158" s="224"/>
    </row>
    <row r="159" spans="2:43" s="61" customFormat="1" ht="38.25" customHeight="1" thickBot="1" x14ac:dyDescent="0.4">
      <c r="B159" s="222"/>
      <c r="C159" s="223"/>
      <c r="D159" s="223"/>
      <c r="E159" s="223"/>
      <c r="F159" s="224"/>
    </row>
    <row r="160" spans="2:43" s="61" customFormat="1" ht="38.25" customHeight="1" thickBot="1" x14ac:dyDescent="0.4">
      <c r="B160" s="222"/>
      <c r="C160" s="223"/>
      <c r="D160" s="223"/>
      <c r="E160" s="223"/>
      <c r="F160" s="224"/>
    </row>
    <row r="161" spans="2:43" s="61" customFormat="1" ht="38.25" customHeight="1" thickBot="1" x14ac:dyDescent="0.4">
      <c r="B161" s="222"/>
      <c r="C161" s="223"/>
      <c r="D161" s="223"/>
      <c r="E161" s="223"/>
      <c r="F161" s="224"/>
    </row>
    <row r="164" spans="2:43" ht="18" thickBot="1" x14ac:dyDescent="0.4"/>
    <row r="165" spans="2:43" s="61" customFormat="1" ht="22.5" thickBot="1" x14ac:dyDescent="0.4">
      <c r="B165" s="201" t="s">
        <v>1104</v>
      </c>
      <c r="C165" s="201"/>
      <c r="D165" s="201"/>
      <c r="E165" s="201"/>
      <c r="F165" s="201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</row>
    <row r="166" spans="2:43" ht="20.25" customHeight="1" thickBot="1" x14ac:dyDescent="0.4">
      <c r="B166" s="208" t="s">
        <v>1201</v>
      </c>
      <c r="C166" s="209"/>
      <c r="D166" s="209"/>
      <c r="E166" s="209"/>
      <c r="F166" s="210"/>
    </row>
    <row r="167" spans="2:43" ht="3" customHeight="1" thickBot="1" x14ac:dyDescent="0.4">
      <c r="B167" s="64"/>
      <c r="C167" s="65"/>
      <c r="D167" s="65"/>
      <c r="E167" s="65"/>
      <c r="F167" s="66"/>
    </row>
    <row r="168" spans="2:43" s="87" customFormat="1" ht="20.25" thickBot="1" x14ac:dyDescent="0.45">
      <c r="B168" s="225" t="s">
        <v>1202</v>
      </c>
      <c r="C168" s="225"/>
      <c r="D168" s="225" t="s">
        <v>1203</v>
      </c>
      <c r="E168" s="226" t="s">
        <v>1204</v>
      </c>
      <c r="F168" s="226"/>
    </row>
    <row r="169" spans="2:43" s="87" customFormat="1" ht="20.25" thickBot="1" x14ac:dyDescent="0.45">
      <c r="B169" s="225"/>
      <c r="C169" s="225"/>
      <c r="D169" s="225"/>
      <c r="E169" s="88" t="s">
        <v>1205</v>
      </c>
      <c r="F169" s="88" t="s">
        <v>1206</v>
      </c>
    </row>
    <row r="170" spans="2:43" s="61" customFormat="1" ht="38.25" customHeight="1" thickBot="1" x14ac:dyDescent="0.4">
      <c r="B170" s="227" t="s">
        <v>1207</v>
      </c>
      <c r="C170" s="227"/>
      <c r="D170" s="89"/>
      <c r="E170" s="90"/>
      <c r="F170" s="90"/>
    </row>
    <row r="171" spans="2:43" s="61" customFormat="1" ht="38.25" customHeight="1" thickBot="1" x14ac:dyDescent="0.4">
      <c r="B171" s="227" t="s">
        <v>1208</v>
      </c>
      <c r="C171" s="227"/>
      <c r="D171" s="89"/>
      <c r="E171" s="90"/>
      <c r="F171" s="90"/>
    </row>
    <row r="172" spans="2:43" s="61" customFormat="1" ht="38.25" customHeight="1" thickBot="1" x14ac:dyDescent="0.4">
      <c r="B172" s="227" t="s">
        <v>1209</v>
      </c>
      <c r="C172" s="227"/>
      <c r="D172" s="89"/>
      <c r="E172" s="90"/>
      <c r="F172" s="90"/>
    </row>
    <row r="173" spans="2:43" s="61" customFormat="1" ht="38.25" customHeight="1" thickBot="1" x14ac:dyDescent="0.4">
      <c r="B173" s="227" t="s">
        <v>1210</v>
      </c>
      <c r="C173" s="227"/>
      <c r="D173" s="89"/>
      <c r="E173" s="90"/>
      <c r="F173" s="90"/>
    </row>
    <row r="174" spans="2:43" s="61" customFormat="1" ht="38.25" customHeight="1" thickBot="1" x14ac:dyDescent="0.4">
      <c r="B174" s="227" t="s">
        <v>1211</v>
      </c>
      <c r="C174" s="227"/>
      <c r="D174" s="89"/>
      <c r="E174" s="90"/>
      <c r="F174" s="90"/>
    </row>
    <row r="175" spans="2:43" s="61" customFormat="1" ht="38.25" customHeight="1" thickBot="1" x14ac:dyDescent="0.4">
      <c r="B175" s="227" t="s">
        <v>1212</v>
      </c>
      <c r="C175" s="227"/>
      <c r="D175" s="89"/>
      <c r="E175" s="90"/>
      <c r="F175" s="90"/>
      <c r="G175" s="61" t="s">
        <v>1077</v>
      </c>
    </row>
    <row r="176" spans="2:43" s="61" customFormat="1" ht="38.25" customHeight="1" thickBot="1" x14ac:dyDescent="0.4">
      <c r="B176" s="227"/>
      <c r="C176" s="227"/>
      <c r="D176" s="89"/>
      <c r="E176" s="90"/>
      <c r="F176" s="90"/>
    </row>
    <row r="177" spans="2:6" s="61" customFormat="1" ht="38.25" customHeight="1" thickBot="1" x14ac:dyDescent="0.4">
      <c r="B177" s="227"/>
      <c r="C177" s="227"/>
      <c r="D177" s="89"/>
      <c r="E177" s="90"/>
      <c r="F177" s="90"/>
    </row>
    <row r="178" spans="2:6" s="61" customFormat="1" ht="38.25" customHeight="1" thickBot="1" x14ac:dyDescent="0.4">
      <c r="B178" s="227"/>
      <c r="C178" s="227"/>
      <c r="D178" s="89"/>
      <c r="E178" s="90"/>
      <c r="F178" s="90"/>
    </row>
    <row r="179" spans="2:6" s="61" customFormat="1" ht="38.25" customHeight="1" thickBot="1" x14ac:dyDescent="0.4">
      <c r="B179" s="227"/>
      <c r="C179" s="227"/>
      <c r="D179" s="89"/>
      <c r="E179" s="90"/>
      <c r="F179" s="90"/>
    </row>
    <row r="180" spans="2:6" s="61" customFormat="1" ht="38.25" customHeight="1" thickBot="1" x14ac:dyDescent="0.4">
      <c r="B180" s="227"/>
      <c r="C180" s="227"/>
      <c r="D180" s="89"/>
      <c r="E180" s="90"/>
      <c r="F180" s="90"/>
    </row>
    <row r="181" spans="2:6" s="61" customFormat="1" ht="38.25" customHeight="1" thickBot="1" x14ac:dyDescent="0.4">
      <c r="B181" s="227"/>
      <c r="C181" s="227"/>
      <c r="D181" s="89"/>
      <c r="E181" s="90"/>
      <c r="F181" s="90"/>
    </row>
    <row r="182" spans="2:6" s="61" customFormat="1" ht="38.25" customHeight="1" thickBot="1" x14ac:dyDescent="0.4">
      <c r="B182" s="227"/>
      <c r="C182" s="227"/>
      <c r="D182" s="89"/>
      <c r="E182" s="90"/>
      <c r="F182" s="90"/>
    </row>
    <row r="183" spans="2:6" s="61" customFormat="1" ht="38.25" customHeight="1" thickBot="1" x14ac:dyDescent="0.4">
      <c r="B183" s="227"/>
      <c r="C183" s="227"/>
      <c r="D183" s="89"/>
      <c r="E183" s="90"/>
      <c r="F183" s="90"/>
    </row>
    <row r="184" spans="2:6" s="61" customFormat="1" ht="38.25" customHeight="1" thickBot="1" x14ac:dyDescent="0.4">
      <c r="B184" s="227"/>
      <c r="C184" s="227"/>
      <c r="D184" s="89"/>
      <c r="E184" s="90"/>
      <c r="F184" s="90"/>
    </row>
    <row r="185" spans="2:6" s="61" customFormat="1" ht="38.25" customHeight="1" thickBot="1" x14ac:dyDescent="0.4">
      <c r="B185" s="227"/>
      <c r="C185" s="227"/>
      <c r="D185" s="89"/>
      <c r="E185" s="90"/>
      <c r="F185" s="90"/>
    </row>
    <row r="186" spans="2:6" s="61" customFormat="1" ht="38.25" customHeight="1" thickBot="1" x14ac:dyDescent="0.4">
      <c r="B186" s="227"/>
      <c r="C186" s="227"/>
      <c r="D186" s="89"/>
      <c r="E186" s="90"/>
      <c r="F186" s="90"/>
    </row>
    <row r="187" spans="2:6" s="61" customFormat="1" ht="18" customHeight="1" x14ac:dyDescent="0.35">
      <c r="B187" s="228"/>
      <c r="C187" s="228"/>
      <c r="D187" s="91"/>
      <c r="E187" s="92"/>
      <c r="F187" s="92"/>
    </row>
    <row r="188" spans="2:6" s="61" customFormat="1" ht="38.25" customHeight="1" x14ac:dyDescent="0.35">
      <c r="B188" s="228"/>
      <c r="C188" s="228"/>
      <c r="D188" s="91"/>
      <c r="E188" s="92"/>
      <c r="F188" s="92"/>
    </row>
    <row r="189" spans="2:6" s="61" customFormat="1" ht="38.25" customHeight="1" x14ac:dyDescent="0.35">
      <c r="B189" s="228"/>
      <c r="C189" s="228"/>
      <c r="D189" s="91"/>
      <c r="E189" s="92"/>
      <c r="F189" s="92"/>
    </row>
    <row r="190" spans="2:6" s="61" customFormat="1" ht="38.25" customHeight="1" x14ac:dyDescent="0.35">
      <c r="B190" s="228"/>
      <c r="C190" s="228"/>
      <c r="D190" s="91"/>
      <c r="E190" s="92"/>
      <c r="F190" s="92"/>
    </row>
    <row r="191" spans="2:6" s="61" customFormat="1" ht="38.25" customHeight="1" x14ac:dyDescent="0.35">
      <c r="B191" s="228"/>
      <c r="C191" s="228"/>
      <c r="D191" s="91"/>
      <c r="E191" s="92"/>
      <c r="F191" s="92"/>
    </row>
    <row r="192" spans="2:6" s="61" customFormat="1" ht="38.25" customHeight="1" x14ac:dyDescent="0.35">
      <c r="B192" s="228"/>
      <c r="C192" s="228"/>
      <c r="D192" s="91"/>
      <c r="E192" s="92"/>
      <c r="F192" s="92"/>
    </row>
    <row r="193" spans="2:6" s="61" customFormat="1" ht="38.25" customHeight="1" x14ac:dyDescent="0.35">
      <c r="B193" s="228"/>
      <c r="C193" s="228"/>
      <c r="D193" s="91"/>
      <c r="E193" s="92"/>
      <c r="F193" s="92"/>
    </row>
    <row r="194" spans="2:6" s="61" customFormat="1" ht="38.25" customHeight="1" x14ac:dyDescent="0.35">
      <c r="B194" s="228"/>
      <c r="C194" s="228"/>
      <c r="D194" s="91"/>
      <c r="E194" s="92"/>
      <c r="F194" s="92"/>
    </row>
    <row r="195" spans="2:6" s="61" customFormat="1" ht="38.25" customHeight="1" x14ac:dyDescent="0.35">
      <c r="B195" s="228"/>
      <c r="C195" s="228"/>
      <c r="D195" s="91"/>
      <c r="E195" s="92"/>
      <c r="F195" s="92"/>
    </row>
    <row r="196" spans="2:6" s="61" customFormat="1" ht="38.25" customHeight="1" x14ac:dyDescent="0.35">
      <c r="B196" s="228"/>
      <c r="C196" s="228"/>
      <c r="D196" s="91"/>
      <c r="E196" s="92"/>
      <c r="F196" s="92"/>
    </row>
    <row r="197" spans="2:6" s="61" customFormat="1" ht="38.25" customHeight="1" x14ac:dyDescent="0.35">
      <c r="B197" s="228"/>
      <c r="C197" s="228"/>
      <c r="D197" s="91"/>
      <c r="E197" s="92"/>
      <c r="F197" s="92"/>
    </row>
    <row r="198" spans="2:6" s="61" customFormat="1" ht="38.25" customHeight="1" x14ac:dyDescent="0.35">
      <c r="B198" s="228"/>
      <c r="C198" s="228"/>
      <c r="D198" s="91"/>
      <c r="E198" s="92"/>
      <c r="F198" s="92"/>
    </row>
    <row r="199" spans="2:6" s="61" customFormat="1" ht="38.25" customHeight="1" x14ac:dyDescent="0.35">
      <c r="B199" s="228"/>
      <c r="C199" s="228"/>
      <c r="D199" s="91"/>
      <c r="E199" s="92"/>
      <c r="F199" s="92"/>
    </row>
    <row r="200" spans="2:6" s="61" customFormat="1" ht="38.25" customHeight="1" x14ac:dyDescent="0.35">
      <c r="B200" s="228"/>
      <c r="C200" s="228"/>
      <c r="D200" s="91"/>
      <c r="E200" s="92"/>
      <c r="F200" s="92"/>
    </row>
    <row r="201" spans="2:6" s="61" customFormat="1" ht="38.25" customHeight="1" x14ac:dyDescent="0.35">
      <c r="B201" s="228"/>
      <c r="C201" s="228"/>
      <c r="D201" s="91"/>
      <c r="E201" s="92"/>
      <c r="F201" s="92"/>
    </row>
    <row r="202" spans="2:6" s="61" customFormat="1" ht="38.25" customHeight="1" x14ac:dyDescent="0.35">
      <c r="B202" s="228"/>
      <c r="C202" s="228"/>
      <c r="D202" s="91"/>
      <c r="E202" s="92"/>
      <c r="F202" s="92"/>
    </row>
    <row r="203" spans="2:6" s="61" customFormat="1" ht="38.25" customHeight="1" x14ac:dyDescent="0.35">
      <c r="B203" s="228"/>
      <c r="C203" s="228"/>
      <c r="D203" s="91"/>
      <c r="E203" s="92"/>
      <c r="F203" s="92"/>
    </row>
    <row r="204" spans="2:6" s="61" customFormat="1" ht="38.25" customHeight="1" x14ac:dyDescent="0.35">
      <c r="B204" s="228"/>
      <c r="C204" s="228"/>
      <c r="D204" s="91"/>
      <c r="E204" s="92"/>
      <c r="F204" s="92"/>
    </row>
    <row r="205" spans="2:6" s="61" customFormat="1" ht="38.25" customHeight="1" x14ac:dyDescent="0.35">
      <c r="B205" s="228"/>
      <c r="C205" s="228"/>
      <c r="D205" s="91"/>
      <c r="E205" s="92"/>
      <c r="F205" s="92"/>
    </row>
    <row r="206" spans="2:6" s="61" customFormat="1" ht="38.25" customHeight="1" x14ac:dyDescent="0.35">
      <c r="B206" s="228"/>
      <c r="C206" s="228"/>
      <c r="D206" s="91"/>
      <c r="E206" s="92"/>
      <c r="F206" s="92"/>
    </row>
    <row r="207" spans="2:6" s="61" customFormat="1" ht="38.25" customHeight="1" x14ac:dyDescent="0.35">
      <c r="B207" s="228"/>
      <c r="C207" s="228"/>
      <c r="D207" s="91"/>
      <c r="E207" s="92"/>
      <c r="F207" s="92"/>
    </row>
    <row r="208" spans="2:6" s="61" customFormat="1" ht="38.25" customHeight="1" x14ac:dyDescent="0.35">
      <c r="B208" s="228"/>
      <c r="C208" s="228"/>
      <c r="D208" s="91"/>
      <c r="E208" s="92"/>
      <c r="F208" s="92"/>
    </row>
    <row r="209" spans="2:6" s="61" customFormat="1" ht="38.25" customHeight="1" x14ac:dyDescent="0.35">
      <c r="B209" s="228"/>
      <c r="C209" s="228"/>
      <c r="D209" s="91"/>
      <c r="E209" s="92"/>
      <c r="F209" s="92"/>
    </row>
    <row r="210" spans="2:6" ht="38.25" customHeight="1" x14ac:dyDescent="0.35">
      <c r="B210" s="229"/>
      <c r="C210" s="229"/>
      <c r="D210" s="93"/>
      <c r="E210" s="94"/>
      <c r="F210" s="94"/>
    </row>
    <row r="211" spans="2:6" ht="38.25" customHeight="1" x14ac:dyDescent="0.35">
      <c r="B211" s="229"/>
      <c r="C211" s="229"/>
      <c r="D211" s="93"/>
      <c r="E211" s="94"/>
      <c r="F211" s="94"/>
    </row>
    <row r="212" spans="2:6" ht="38.25" customHeight="1" x14ac:dyDescent="0.35">
      <c r="B212" s="229"/>
      <c r="C212" s="229"/>
      <c r="D212" s="93"/>
      <c r="E212" s="94"/>
      <c r="F212" s="94"/>
    </row>
    <row r="213" spans="2:6" ht="38.25" customHeight="1" x14ac:dyDescent="0.35">
      <c r="B213" s="229"/>
      <c r="C213" s="229"/>
      <c r="D213" s="93"/>
      <c r="E213" s="94"/>
      <c r="F213" s="94"/>
    </row>
    <row r="214" spans="2:6" ht="38.25" customHeight="1" x14ac:dyDescent="0.35">
      <c r="B214" s="229"/>
      <c r="C214" s="229"/>
      <c r="D214" s="93"/>
      <c r="E214" s="94"/>
      <c r="F214" s="94"/>
    </row>
    <row r="215" spans="2:6" ht="38.25" customHeight="1" x14ac:dyDescent="0.35">
      <c r="B215" s="229"/>
      <c r="C215" s="229"/>
      <c r="D215" s="93"/>
      <c r="E215" s="94"/>
      <c r="F215" s="94"/>
    </row>
    <row r="216" spans="2:6" ht="38.25" customHeight="1" x14ac:dyDescent="0.35">
      <c r="B216" s="229"/>
      <c r="C216" s="229"/>
      <c r="D216" s="93"/>
      <c r="E216" s="94"/>
      <c r="F216" s="94"/>
    </row>
    <row r="217" spans="2:6" ht="38.25" customHeight="1" x14ac:dyDescent="0.35">
      <c r="B217" s="229"/>
      <c r="C217" s="229"/>
      <c r="D217" s="93"/>
      <c r="E217" s="94"/>
      <c r="F217" s="94"/>
    </row>
    <row r="218" spans="2:6" ht="38.25" customHeight="1" x14ac:dyDescent="0.35">
      <c r="B218" s="229"/>
      <c r="C218" s="229"/>
      <c r="D218" s="93"/>
      <c r="E218" s="94"/>
      <c r="F218" s="94"/>
    </row>
    <row r="219" spans="2:6" ht="38.25" customHeight="1" x14ac:dyDescent="0.35">
      <c r="B219" s="229"/>
      <c r="C219" s="229"/>
      <c r="D219" s="93"/>
      <c r="E219" s="94"/>
      <c r="F219" s="94"/>
    </row>
    <row r="220" spans="2:6" ht="38.25" customHeight="1" x14ac:dyDescent="0.35">
      <c r="B220" s="229"/>
      <c r="C220" s="229"/>
      <c r="D220" s="93"/>
      <c r="E220" s="94"/>
      <c r="F220" s="94"/>
    </row>
    <row r="221" spans="2:6" ht="38.25" customHeight="1" x14ac:dyDescent="0.35">
      <c r="B221" s="229"/>
      <c r="C221" s="229"/>
      <c r="D221" s="93"/>
      <c r="E221" s="94"/>
      <c r="F221" s="94"/>
    </row>
    <row r="222" spans="2:6" ht="38.25" customHeight="1" x14ac:dyDescent="0.35">
      <c r="B222" s="229"/>
      <c r="C222" s="229"/>
      <c r="D222" s="93"/>
      <c r="E222" s="94"/>
      <c r="F222" s="94"/>
    </row>
    <row r="223" spans="2:6" ht="38.25" customHeight="1" x14ac:dyDescent="0.35">
      <c r="B223" s="229"/>
      <c r="C223" s="229"/>
      <c r="D223" s="93"/>
      <c r="E223" s="94"/>
      <c r="F223" s="94"/>
    </row>
    <row r="224" spans="2:6" ht="38.25" customHeight="1" x14ac:dyDescent="0.35">
      <c r="B224" s="229"/>
      <c r="C224" s="229"/>
      <c r="D224" s="93"/>
      <c r="E224" s="94"/>
      <c r="F224" s="94"/>
    </row>
    <row r="225" spans="2:6" ht="38.25" customHeight="1" x14ac:dyDescent="0.35">
      <c r="B225" s="229"/>
      <c r="C225" s="229"/>
      <c r="D225" s="93"/>
      <c r="E225" s="94"/>
      <c r="F225" s="94"/>
    </row>
    <row r="226" spans="2:6" ht="38.25" customHeight="1" x14ac:dyDescent="0.35">
      <c r="B226" s="229"/>
      <c r="C226" s="229"/>
      <c r="D226" s="93"/>
      <c r="E226" s="94"/>
      <c r="F226" s="94"/>
    </row>
    <row r="227" spans="2:6" ht="38.25" customHeight="1" x14ac:dyDescent="0.35">
      <c r="B227" s="229"/>
      <c r="C227" s="229"/>
      <c r="D227" s="93"/>
      <c r="E227" s="94"/>
      <c r="F227" s="94"/>
    </row>
    <row r="228" spans="2:6" ht="38.25" customHeight="1" x14ac:dyDescent="0.35">
      <c r="B228" s="229"/>
      <c r="C228" s="229"/>
      <c r="D228" s="93"/>
      <c r="E228" s="94"/>
      <c r="F228" s="94"/>
    </row>
    <row r="229" spans="2:6" ht="38.25" customHeight="1" x14ac:dyDescent="0.35">
      <c r="B229" s="229"/>
      <c r="C229" s="229"/>
      <c r="D229" s="93"/>
      <c r="E229" s="94"/>
      <c r="F229" s="94"/>
    </row>
    <row r="230" spans="2:6" ht="38.25" customHeight="1" x14ac:dyDescent="0.35">
      <c r="B230" s="229"/>
      <c r="C230" s="229"/>
      <c r="D230" s="93"/>
      <c r="E230" s="94"/>
      <c r="F230" s="94"/>
    </row>
    <row r="231" spans="2:6" ht="38.25" customHeight="1" x14ac:dyDescent="0.35">
      <c r="B231" s="229"/>
      <c r="C231" s="229"/>
      <c r="D231" s="93"/>
      <c r="E231" s="94"/>
      <c r="F231" s="94"/>
    </row>
    <row r="232" spans="2:6" ht="38.25" customHeight="1" x14ac:dyDescent="0.35">
      <c r="B232" s="229"/>
      <c r="C232" s="229"/>
      <c r="D232" s="93"/>
      <c r="E232" s="94"/>
      <c r="F232" s="94"/>
    </row>
    <row r="233" spans="2:6" ht="38.25" customHeight="1" x14ac:dyDescent="0.35">
      <c r="B233" s="229"/>
      <c r="C233" s="229"/>
      <c r="D233" s="93"/>
      <c r="E233" s="94"/>
      <c r="F233" s="94"/>
    </row>
    <row r="234" spans="2:6" ht="38.25" customHeight="1" x14ac:dyDescent="0.35">
      <c r="B234" s="229"/>
      <c r="C234" s="229"/>
      <c r="D234" s="93"/>
      <c r="E234" s="94"/>
      <c r="F234" s="94"/>
    </row>
    <row r="235" spans="2:6" ht="38.25" customHeight="1" x14ac:dyDescent="0.35">
      <c r="B235" s="229"/>
      <c r="C235" s="229"/>
      <c r="D235" s="93"/>
      <c r="E235" s="94"/>
      <c r="F235" s="94"/>
    </row>
    <row r="236" spans="2:6" ht="38.25" customHeight="1" x14ac:dyDescent="0.35">
      <c r="B236" s="229"/>
      <c r="C236" s="229"/>
      <c r="D236" s="93"/>
      <c r="E236" s="94"/>
      <c r="F236" s="94"/>
    </row>
    <row r="237" spans="2:6" ht="38.25" customHeight="1" x14ac:dyDescent="0.35">
      <c r="B237" s="229"/>
      <c r="C237" s="229"/>
      <c r="D237" s="93"/>
      <c r="E237" s="94"/>
      <c r="F237" s="94"/>
    </row>
    <row r="238" spans="2:6" ht="38.25" customHeight="1" x14ac:dyDescent="0.35">
      <c r="B238" s="229"/>
      <c r="C238" s="229"/>
      <c r="D238" s="93"/>
      <c r="E238" s="94"/>
      <c r="F238" s="94"/>
    </row>
    <row r="239" spans="2:6" ht="38.25" customHeight="1" x14ac:dyDescent="0.35">
      <c r="B239" s="229"/>
      <c r="C239" s="229"/>
      <c r="D239" s="93"/>
      <c r="E239" s="94"/>
      <c r="F239" s="94"/>
    </row>
    <row r="240" spans="2:6" ht="38.25" customHeight="1" x14ac:dyDescent="0.35">
      <c r="B240" s="229"/>
      <c r="C240" s="229"/>
      <c r="D240" s="93"/>
      <c r="E240" s="94"/>
      <c r="F240" s="94"/>
    </row>
    <row r="241" spans="2:6" ht="38.25" customHeight="1" x14ac:dyDescent="0.35">
      <c r="B241" s="229"/>
      <c r="C241" s="229"/>
      <c r="D241" s="93"/>
      <c r="E241" s="94"/>
      <c r="F241" s="94"/>
    </row>
    <row r="242" spans="2:6" ht="38.25" customHeight="1" x14ac:dyDescent="0.35">
      <c r="B242" s="229"/>
      <c r="C242" s="229"/>
      <c r="D242" s="93"/>
      <c r="E242" s="94"/>
      <c r="F242" s="94"/>
    </row>
  </sheetData>
  <sheetProtection password="CC11" sheet="1" objects="1" scenarios="1" insertRows="0" selectLockedCells="1"/>
  <mergeCells count="218">
    <mergeCell ref="B242:C242"/>
    <mergeCell ref="B236:C236"/>
    <mergeCell ref="B237:C237"/>
    <mergeCell ref="B238:C238"/>
    <mergeCell ref="B239:C239"/>
    <mergeCell ref="B240:C240"/>
    <mergeCell ref="B241:C241"/>
    <mergeCell ref="B230:C230"/>
    <mergeCell ref="B231:C231"/>
    <mergeCell ref="B232:C232"/>
    <mergeCell ref="B233:C233"/>
    <mergeCell ref="B234:C234"/>
    <mergeCell ref="B235:C235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0:F160"/>
    <mergeCell ref="B161:F161"/>
    <mergeCell ref="B165:F165"/>
    <mergeCell ref="B166:F166"/>
    <mergeCell ref="B168:C169"/>
    <mergeCell ref="D168:D169"/>
    <mergeCell ref="E168:F168"/>
    <mergeCell ref="B154:F154"/>
    <mergeCell ref="B155:F155"/>
    <mergeCell ref="B156:F156"/>
    <mergeCell ref="B157:F157"/>
    <mergeCell ref="B158:F158"/>
    <mergeCell ref="B159:F159"/>
    <mergeCell ref="B147:F147"/>
    <mergeCell ref="B148:F148"/>
    <mergeCell ref="B149:F149"/>
    <mergeCell ref="B151:F151"/>
    <mergeCell ref="B152:F152"/>
    <mergeCell ref="B153:F153"/>
    <mergeCell ref="B138:F138"/>
    <mergeCell ref="B139:F139"/>
    <mergeCell ref="B140:F140"/>
    <mergeCell ref="B141:F141"/>
    <mergeCell ref="B142:F142"/>
    <mergeCell ref="B143:F143"/>
    <mergeCell ref="B131:F131"/>
    <mergeCell ref="B132:F132"/>
    <mergeCell ref="B134:F134"/>
    <mergeCell ref="B135:F135"/>
    <mergeCell ref="B136:F136"/>
    <mergeCell ref="B137:F137"/>
    <mergeCell ref="B123:C123"/>
    <mergeCell ref="E123:F123"/>
    <mergeCell ref="E124:F124"/>
    <mergeCell ref="E125:F125"/>
    <mergeCell ref="E126:F126"/>
    <mergeCell ref="B130:F130"/>
    <mergeCell ref="E114:F114"/>
    <mergeCell ref="E115:F115"/>
    <mergeCell ref="B119:F119"/>
    <mergeCell ref="B120:F120"/>
    <mergeCell ref="B121:D121"/>
    <mergeCell ref="E121:F121"/>
    <mergeCell ref="B109:D109"/>
    <mergeCell ref="E109:F109"/>
    <mergeCell ref="B111:C111"/>
    <mergeCell ref="E111:F111"/>
    <mergeCell ref="E112:F112"/>
    <mergeCell ref="E113:F113"/>
    <mergeCell ref="B101:C101"/>
    <mergeCell ref="E101:F101"/>
    <mergeCell ref="E102:F102"/>
    <mergeCell ref="E103:F103"/>
    <mergeCell ref="B107:F107"/>
    <mergeCell ref="B108:F108"/>
    <mergeCell ref="B88:C88"/>
    <mergeCell ref="B90:C90"/>
    <mergeCell ref="B97:F97"/>
    <mergeCell ref="B98:F98"/>
    <mergeCell ref="B99:D99"/>
    <mergeCell ref="E99:F99"/>
    <mergeCell ref="E80:F80"/>
    <mergeCell ref="E81:F81"/>
    <mergeCell ref="E82:F82"/>
    <mergeCell ref="E83:F83"/>
    <mergeCell ref="B86:F86"/>
    <mergeCell ref="B87:F87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B44:D44"/>
    <mergeCell ref="E44:F44"/>
    <mergeCell ref="E46:F46"/>
    <mergeCell ref="E47:F47"/>
    <mergeCell ref="E48:F48"/>
    <mergeCell ref="E49:F49"/>
    <mergeCell ref="E38:F38"/>
    <mergeCell ref="E39:F39"/>
    <mergeCell ref="E40:F40"/>
    <mergeCell ref="E41:F41"/>
    <mergeCell ref="B42:F42"/>
    <mergeCell ref="B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B3:F3"/>
    <mergeCell ref="B4:F4"/>
    <mergeCell ref="B5:D5"/>
    <mergeCell ref="E5:F5"/>
    <mergeCell ref="B7:D7"/>
    <mergeCell ref="E7:F7"/>
  </mergeCells>
  <pageMargins left="0.70866141732283472" right="0.51181102362204722" top="0.55118110236220474" bottom="0.55118110236220474" header="0.31496062992125984" footer="0.31496062992125984"/>
  <pageSetup scale="95" orientation="portrait" r:id="rId1"/>
  <headerFooter>
    <oddFooter>&amp;R&amp;P/&amp;N</oddFooter>
  </headerFooter>
  <rowBreaks count="3" manualBreakCount="3">
    <brk id="129" max="16383" man="1"/>
    <brk id="146" max="16383" man="1"/>
    <brk id="1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789"/>
  <sheetViews>
    <sheetView zoomScale="70" zoomScaleNormal="70" workbookViewId="0">
      <selection activeCell="B1" sqref="B1:F1"/>
    </sheetView>
  </sheetViews>
  <sheetFormatPr baseColWidth="10" defaultColWidth="10.875" defaultRowHeight="18.75" x14ac:dyDescent="0.3"/>
  <cols>
    <col min="1" max="1" width="9.875" style="1" customWidth="1"/>
    <col min="2" max="2" width="32.625" style="1" customWidth="1"/>
    <col min="3" max="3" width="9.875" style="1" customWidth="1"/>
    <col min="4" max="4" width="32.625" style="1" customWidth="1"/>
    <col min="5" max="5" width="9.875" style="1" customWidth="1"/>
    <col min="6" max="6" width="32.625" style="1" customWidth="1"/>
    <col min="7" max="7" width="9.875" style="1" customWidth="1"/>
    <col min="8" max="8" width="32.625" style="1" customWidth="1"/>
    <col min="9" max="9" width="9.875" style="1" customWidth="1"/>
    <col min="10" max="10" width="38.125" style="1" customWidth="1"/>
    <col min="11" max="11" width="9.875" style="1" customWidth="1"/>
    <col min="12" max="12" width="32.625" style="1" customWidth="1"/>
    <col min="13" max="13" width="9.875" style="1" customWidth="1"/>
    <col min="14" max="14" width="32.625" style="1" customWidth="1"/>
    <col min="15" max="15" width="11.625" style="4" customWidth="1"/>
    <col min="16" max="16" width="79.875" style="5" customWidth="1"/>
    <col min="17" max="17" width="19.25" style="1" customWidth="1"/>
    <col min="18" max="18" width="10.875" style="1"/>
    <col min="19" max="19" width="14.875" style="1" bestFit="1" customWidth="1"/>
    <col min="20" max="20" width="10.875" style="1"/>
    <col min="21" max="21" width="35.125" style="1" bestFit="1" customWidth="1"/>
    <col min="22" max="16384" width="10.875" style="1"/>
  </cols>
  <sheetData>
    <row r="1" spans="1:36" s="10" customFormat="1" ht="27.75" x14ac:dyDescent="0.35">
      <c r="B1" s="239" t="s">
        <v>1961</v>
      </c>
      <c r="C1" s="239"/>
      <c r="D1" s="239"/>
      <c r="E1" s="239"/>
      <c r="F1" s="239"/>
      <c r="G1" s="11"/>
      <c r="H1" s="11"/>
      <c r="I1" s="11"/>
      <c r="J1" s="11"/>
      <c r="K1" s="11"/>
      <c r="L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s="10" customFormat="1" ht="19.5" customHeight="1" x14ac:dyDescent="0.35">
      <c r="B2" s="240" t="s">
        <v>1055</v>
      </c>
      <c r="C2" s="240"/>
      <c r="D2" s="240"/>
      <c r="E2" s="240"/>
      <c r="F2" s="240"/>
    </row>
    <row r="3" spans="1:36" ht="8.25" customHeight="1" x14ac:dyDescent="0.35">
      <c r="B3" s="47"/>
      <c r="C3" s="47"/>
      <c r="D3" s="47"/>
      <c r="E3" s="47"/>
      <c r="F3" s="47"/>
    </row>
    <row r="4" spans="1:36" s="10" customFormat="1" ht="45.75" customHeight="1" x14ac:dyDescent="0.35">
      <c r="B4" s="48" t="s">
        <v>1058</v>
      </c>
      <c r="C4" s="48"/>
      <c r="D4" s="48"/>
      <c r="E4" s="48"/>
      <c r="F4" s="48"/>
      <c r="G4" s="11"/>
      <c r="H4" s="11"/>
      <c r="I4" s="4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28.15" customHeight="1" x14ac:dyDescent="0.3">
      <c r="O5" s="247"/>
      <c r="P5" s="247"/>
      <c r="S5" s="184">
        <f>+'Presupuesto de Ingresos-SMAP'!C307+'Presupuesto de Ingresos-SMAP'!C308+'Presupuesto de Ingresos-SMAP'!C309+'Presupuesto de Ingresos-SMAP'!C310+'Presupuesto de Ingresos-SMAP'!C311+'Presupuesto de Ingresos-SMAP'!C319+'Presupuesto de Ingresos-SMAP'!C326</f>
        <v>0</v>
      </c>
      <c r="T5" s="183">
        <v>421</v>
      </c>
      <c r="U5" s="183" t="s">
        <v>1073</v>
      </c>
    </row>
    <row r="6" spans="1:36" ht="28.15" customHeight="1" thickBot="1" x14ac:dyDescent="0.35">
      <c r="O6" s="248"/>
      <c r="P6" s="248"/>
      <c r="S6" s="184">
        <f>+'Presupuesto de Ingresos-SMAP'!C357</f>
        <v>0</v>
      </c>
      <c r="T6" s="183">
        <v>121</v>
      </c>
      <c r="U6" s="183" t="s">
        <v>1955</v>
      </c>
    </row>
    <row r="7" spans="1:36" s="6" customFormat="1" ht="33" customHeight="1" x14ac:dyDescent="0.25">
      <c r="A7" s="232" t="s">
        <v>869</v>
      </c>
      <c r="B7" s="233"/>
      <c r="C7" s="234" t="s">
        <v>870</v>
      </c>
      <c r="D7" s="234"/>
      <c r="E7" s="233" t="s">
        <v>871</v>
      </c>
      <c r="F7" s="233"/>
      <c r="G7" s="236" t="s">
        <v>877</v>
      </c>
      <c r="H7" s="236"/>
      <c r="I7" s="235" t="s">
        <v>872</v>
      </c>
      <c r="J7" s="235"/>
      <c r="K7" s="235" t="s">
        <v>873</v>
      </c>
      <c r="L7" s="235"/>
      <c r="M7" s="246" t="s">
        <v>874</v>
      </c>
      <c r="N7" s="246"/>
      <c r="O7" s="242" t="s">
        <v>875</v>
      </c>
      <c r="P7" s="244" t="s">
        <v>0</v>
      </c>
      <c r="Q7" s="230" t="s">
        <v>895</v>
      </c>
      <c r="S7" s="185">
        <f>SUM(S5:S6)</f>
        <v>0</v>
      </c>
      <c r="T7" s="190" t="s">
        <v>1959</v>
      </c>
    </row>
    <row r="8" spans="1:36" s="6" customFormat="1" ht="33" customHeight="1" thickBot="1" x14ac:dyDescent="0.3">
      <c r="A8" s="7" t="s">
        <v>876</v>
      </c>
      <c r="B8" s="35" t="s">
        <v>869</v>
      </c>
      <c r="C8" s="8" t="s">
        <v>876</v>
      </c>
      <c r="D8" s="35" t="s">
        <v>870</v>
      </c>
      <c r="E8" s="8" t="s">
        <v>876</v>
      </c>
      <c r="F8" s="35" t="s">
        <v>871</v>
      </c>
      <c r="G8" s="8" t="s">
        <v>876</v>
      </c>
      <c r="H8" s="35" t="s">
        <v>877</v>
      </c>
      <c r="I8" s="8" t="s">
        <v>876</v>
      </c>
      <c r="J8" s="35" t="s">
        <v>872</v>
      </c>
      <c r="K8" s="8" t="s">
        <v>876</v>
      </c>
      <c r="L8" s="35" t="s">
        <v>873</v>
      </c>
      <c r="M8" s="35" t="s">
        <v>876</v>
      </c>
      <c r="N8" s="35" t="s">
        <v>874</v>
      </c>
      <c r="O8" s="243"/>
      <c r="P8" s="245"/>
      <c r="Q8" s="231"/>
    </row>
    <row r="9" spans="1:36" ht="43.5" customHeight="1" x14ac:dyDescent="0.3">
      <c r="A9" s="49" t="s">
        <v>1067</v>
      </c>
      <c r="B9" s="49" t="s">
        <v>1057</v>
      </c>
      <c r="C9" s="49">
        <v>1</v>
      </c>
      <c r="D9" s="49" t="s">
        <v>1068</v>
      </c>
      <c r="E9" s="49" t="s">
        <v>1069</v>
      </c>
      <c r="F9" s="49" t="s">
        <v>1070</v>
      </c>
      <c r="G9" s="49" t="s">
        <v>1066</v>
      </c>
      <c r="H9" s="49" t="s">
        <v>1071</v>
      </c>
      <c r="I9" s="49">
        <v>101001</v>
      </c>
      <c r="J9" s="49" t="s">
        <v>1072</v>
      </c>
      <c r="K9" s="49">
        <v>212</v>
      </c>
      <c r="L9" s="49" t="s">
        <v>1079</v>
      </c>
      <c r="M9" s="49">
        <v>421</v>
      </c>
      <c r="N9" s="49" t="s">
        <v>1073</v>
      </c>
      <c r="O9" s="241" t="s">
        <v>1054</v>
      </c>
      <c r="P9" s="241"/>
      <c r="Q9" s="13">
        <f>+Q10+Q112+Q320+Q589+Q620+Q705+Q767</f>
        <v>0</v>
      </c>
    </row>
    <row r="10" spans="1:36" ht="27.75" customHeight="1" x14ac:dyDescent="0.3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14">
        <v>1000</v>
      </c>
      <c r="P10" s="15" t="s">
        <v>1</v>
      </c>
      <c r="Q10" s="16">
        <f>+Q11+Q18+Q34+Q60+Q83+Q104</f>
        <v>0</v>
      </c>
    </row>
    <row r="11" spans="1:36" s="3" customFormat="1" ht="27.75" customHeigh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14">
        <v>1100</v>
      </c>
      <c r="P11" s="15" t="s">
        <v>2</v>
      </c>
      <c r="Q11" s="16">
        <f>+Q12+Q14</f>
        <v>0</v>
      </c>
    </row>
    <row r="12" spans="1:36" s="3" customFormat="1" ht="27.75" customHeight="1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17">
        <v>1110</v>
      </c>
      <c r="P12" s="18" t="s">
        <v>3</v>
      </c>
      <c r="Q12" s="19">
        <f>+Q13</f>
        <v>0</v>
      </c>
    </row>
    <row r="13" spans="1:36" s="3" customFormat="1" ht="27.75" customHeight="1" x14ac:dyDescent="0.25">
      <c r="A13" s="50"/>
      <c r="B13" s="50"/>
      <c r="C13" s="50"/>
      <c r="D13" s="50"/>
      <c r="E13" s="50"/>
      <c r="F13" s="50"/>
      <c r="G13" s="50"/>
      <c r="H13" s="50"/>
      <c r="I13" s="49"/>
      <c r="J13" s="49"/>
      <c r="K13" s="50"/>
      <c r="L13" s="50"/>
      <c r="M13" s="50"/>
      <c r="N13" s="50"/>
      <c r="O13" s="20" t="s">
        <v>4</v>
      </c>
      <c r="P13" s="21" t="s">
        <v>5</v>
      </c>
      <c r="Q13" s="36"/>
    </row>
    <row r="14" spans="1:36" s="3" customFormat="1" ht="27.75" customHeight="1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17">
        <v>1130</v>
      </c>
      <c r="P14" s="18" t="s">
        <v>6</v>
      </c>
      <c r="Q14" s="19">
        <f>+Q15</f>
        <v>0</v>
      </c>
    </row>
    <row r="15" spans="1:36" s="3" customFormat="1" ht="27.75" customHeight="1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17">
        <v>1131</v>
      </c>
      <c r="P15" s="18" t="s">
        <v>7</v>
      </c>
      <c r="Q15" s="22">
        <f>+Q16+Q17</f>
        <v>0</v>
      </c>
    </row>
    <row r="16" spans="1:36" s="3" customFormat="1" ht="27.75" customHeight="1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20" t="s">
        <v>8</v>
      </c>
      <c r="P16" s="21" t="s">
        <v>9</v>
      </c>
      <c r="Q16" s="36"/>
    </row>
    <row r="17" spans="1:17" ht="27.75" customHeight="1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23" t="s">
        <v>10</v>
      </c>
      <c r="P17" s="24" t="s">
        <v>11</v>
      </c>
      <c r="Q17" s="37"/>
    </row>
    <row r="18" spans="1:17" s="3" customFormat="1" ht="27.75" customHeight="1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14">
        <v>1200</v>
      </c>
      <c r="P18" s="15" t="s">
        <v>12</v>
      </c>
      <c r="Q18" s="16">
        <f>+Q19+Q23+Q30</f>
        <v>0</v>
      </c>
    </row>
    <row r="19" spans="1:17" s="3" customFormat="1" ht="27.75" customHeight="1" x14ac:dyDescent="0.2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7">
        <v>1210</v>
      </c>
      <c r="P19" s="18" t="s">
        <v>13</v>
      </c>
      <c r="Q19" s="19">
        <f>+Q20</f>
        <v>0</v>
      </c>
    </row>
    <row r="20" spans="1:17" s="3" customFormat="1" ht="27.75" customHeight="1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17">
        <v>1211</v>
      </c>
      <c r="P20" s="18" t="s">
        <v>14</v>
      </c>
      <c r="Q20" s="22">
        <f>+Q21+Q22</f>
        <v>0</v>
      </c>
    </row>
    <row r="21" spans="1:17" s="3" customFormat="1" ht="27.75" customHeight="1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20" t="s">
        <v>15</v>
      </c>
      <c r="P21" s="21" t="s">
        <v>16</v>
      </c>
      <c r="Q21" s="36"/>
    </row>
    <row r="22" spans="1:17" s="3" customFormat="1" ht="27.75" customHeight="1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23" t="s">
        <v>17</v>
      </c>
      <c r="P22" s="24" t="s">
        <v>18</v>
      </c>
      <c r="Q22" s="37"/>
    </row>
    <row r="23" spans="1:17" s="3" customFormat="1" ht="27.75" customHeight="1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25">
        <v>1220</v>
      </c>
      <c r="P23" s="26" t="s">
        <v>19</v>
      </c>
      <c r="Q23" s="19">
        <f>+Q24+Q27</f>
        <v>0</v>
      </c>
    </row>
    <row r="24" spans="1:17" s="3" customFormat="1" ht="27.75" customHeight="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17">
        <v>1221</v>
      </c>
      <c r="P24" s="18" t="s">
        <v>20</v>
      </c>
      <c r="Q24" s="22">
        <f>+Q25+Q26</f>
        <v>0</v>
      </c>
    </row>
    <row r="25" spans="1:17" s="3" customFormat="1" ht="27.75" customHeigh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20" t="s">
        <v>21</v>
      </c>
      <c r="P25" s="21" t="s">
        <v>22</v>
      </c>
      <c r="Q25" s="36"/>
    </row>
    <row r="26" spans="1:17" s="3" customFormat="1" ht="27.75" customHeight="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23" t="s">
        <v>23</v>
      </c>
      <c r="P26" s="24" t="s">
        <v>24</v>
      </c>
      <c r="Q26" s="37"/>
    </row>
    <row r="27" spans="1:17" s="3" customFormat="1" ht="27.75" customHeight="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17">
        <v>1222</v>
      </c>
      <c r="P27" s="18" t="s">
        <v>25</v>
      </c>
      <c r="Q27" s="22">
        <f>+Q28+Q29</f>
        <v>0</v>
      </c>
    </row>
    <row r="28" spans="1:17" s="3" customFormat="1" ht="27.7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20" t="s">
        <v>26</v>
      </c>
      <c r="P28" s="21" t="s">
        <v>27</v>
      </c>
      <c r="Q28" s="36"/>
    </row>
    <row r="29" spans="1:17" s="3" customFormat="1" ht="27.75" customHeight="1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3" t="s">
        <v>28</v>
      </c>
      <c r="P29" s="24" t="s">
        <v>29</v>
      </c>
      <c r="Q29" s="37"/>
    </row>
    <row r="30" spans="1:17" s="3" customFormat="1" ht="27.75" customHeight="1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17">
        <v>1230</v>
      </c>
      <c r="P30" s="18" t="s">
        <v>30</v>
      </c>
      <c r="Q30" s="19">
        <f>+Q31</f>
        <v>0</v>
      </c>
    </row>
    <row r="31" spans="1:17" s="3" customFormat="1" ht="27.75" customHeight="1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17">
        <v>1231</v>
      </c>
      <c r="P31" s="18" t="s">
        <v>31</v>
      </c>
      <c r="Q31" s="22">
        <f>+Q32+Q33</f>
        <v>0</v>
      </c>
    </row>
    <row r="32" spans="1:17" s="3" customFormat="1" ht="27.75" customHeight="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20" t="s">
        <v>32</v>
      </c>
      <c r="P32" s="21" t="s">
        <v>33</v>
      </c>
      <c r="Q32" s="36"/>
    </row>
    <row r="33" spans="1:17" s="3" customFormat="1" ht="27.75" customHeight="1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23" t="s">
        <v>34</v>
      </c>
      <c r="P33" s="24" t="s">
        <v>35</v>
      </c>
      <c r="Q33" s="37"/>
    </row>
    <row r="34" spans="1:17" ht="27.75" customHeight="1" x14ac:dyDescent="0.3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14">
        <v>1300</v>
      </c>
      <c r="P34" s="15" t="s">
        <v>36</v>
      </c>
      <c r="Q34" s="16">
        <f>+Q35+Q39+Q49+Q53</f>
        <v>0</v>
      </c>
    </row>
    <row r="35" spans="1:17" s="3" customFormat="1" ht="27.75" customHeight="1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17">
        <v>1310</v>
      </c>
      <c r="P35" s="18" t="s">
        <v>37</v>
      </c>
      <c r="Q35" s="19">
        <f>+Q36</f>
        <v>0</v>
      </c>
    </row>
    <row r="36" spans="1:17" s="3" customFormat="1" ht="27.75" customHeight="1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17">
        <v>1311</v>
      </c>
      <c r="P36" s="18" t="s">
        <v>38</v>
      </c>
      <c r="Q36" s="22">
        <f>+Q37+Q38</f>
        <v>0</v>
      </c>
    </row>
    <row r="37" spans="1:17" s="3" customFormat="1" ht="27.75" customHeight="1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20" t="s">
        <v>39</v>
      </c>
      <c r="P37" s="27" t="s">
        <v>40</v>
      </c>
      <c r="Q37" s="36"/>
    </row>
    <row r="38" spans="1:17" s="3" customFormat="1" ht="27.75" customHeight="1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23" t="s">
        <v>41</v>
      </c>
      <c r="P38" s="24" t="s">
        <v>42</v>
      </c>
      <c r="Q38" s="37"/>
    </row>
    <row r="39" spans="1:17" s="3" customFormat="1" ht="27.75" customHeight="1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17">
        <v>1320</v>
      </c>
      <c r="P39" s="18" t="s">
        <v>43</v>
      </c>
      <c r="Q39" s="19">
        <f>+Q40+Q43+Q46</f>
        <v>0</v>
      </c>
    </row>
    <row r="40" spans="1:17" s="3" customFormat="1" ht="27.75" customHeight="1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17">
        <v>1321</v>
      </c>
      <c r="P40" s="18" t="s">
        <v>44</v>
      </c>
      <c r="Q40" s="22">
        <f>+Q41+Q42</f>
        <v>0</v>
      </c>
    </row>
    <row r="41" spans="1:17" s="3" customFormat="1" ht="27.75" customHeight="1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20" t="s">
        <v>45</v>
      </c>
      <c r="P41" s="21" t="s">
        <v>46</v>
      </c>
      <c r="Q41" s="36"/>
    </row>
    <row r="42" spans="1:17" s="3" customFormat="1" ht="27.75" customHeight="1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23" t="s">
        <v>47</v>
      </c>
      <c r="P42" s="24" t="s">
        <v>48</v>
      </c>
      <c r="Q42" s="37"/>
    </row>
    <row r="43" spans="1:17" s="3" customFormat="1" ht="27.75" customHeight="1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17">
        <v>1322</v>
      </c>
      <c r="P43" s="18" t="s">
        <v>49</v>
      </c>
      <c r="Q43" s="22">
        <f>+Q44+Q45</f>
        <v>0</v>
      </c>
    </row>
    <row r="44" spans="1:17" s="3" customFormat="1" ht="27.75" customHeigh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0" t="s">
        <v>50</v>
      </c>
      <c r="P44" s="21" t="s">
        <v>51</v>
      </c>
      <c r="Q44" s="36"/>
    </row>
    <row r="45" spans="1:17" s="3" customFormat="1" ht="27.75" customHeight="1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23" t="s">
        <v>52</v>
      </c>
      <c r="P45" s="24" t="s">
        <v>53</v>
      </c>
      <c r="Q45" s="37"/>
    </row>
    <row r="46" spans="1:17" s="3" customFormat="1" ht="27.75" customHeight="1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17">
        <v>1323</v>
      </c>
      <c r="P46" s="18" t="s">
        <v>54</v>
      </c>
      <c r="Q46" s="22">
        <f>+Q47+Q48</f>
        <v>0</v>
      </c>
    </row>
    <row r="47" spans="1:17" s="3" customFormat="1" ht="27.75" customHeight="1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20" t="s">
        <v>55</v>
      </c>
      <c r="P47" s="21" t="s">
        <v>56</v>
      </c>
      <c r="Q47" s="36"/>
    </row>
    <row r="48" spans="1:17" s="3" customFormat="1" ht="27.75" customHeight="1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23" t="s">
        <v>57</v>
      </c>
      <c r="P48" s="24" t="s">
        <v>58</v>
      </c>
      <c r="Q48" s="37"/>
    </row>
    <row r="49" spans="1:17" s="3" customFormat="1" ht="27.75" customHeight="1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17">
        <v>1330</v>
      </c>
      <c r="P49" s="18" t="s">
        <v>59</v>
      </c>
      <c r="Q49" s="19">
        <f>+Q50</f>
        <v>0</v>
      </c>
    </row>
    <row r="50" spans="1:17" s="3" customFormat="1" ht="27.75" customHeight="1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17">
        <v>1331</v>
      </c>
      <c r="P50" s="18" t="s">
        <v>60</v>
      </c>
      <c r="Q50" s="22">
        <f>+Q51+Q52</f>
        <v>0</v>
      </c>
    </row>
    <row r="51" spans="1:17" s="3" customFormat="1" ht="27.75" customHeight="1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20" t="s">
        <v>61</v>
      </c>
      <c r="P51" s="21" t="s">
        <v>62</v>
      </c>
      <c r="Q51" s="36"/>
    </row>
    <row r="52" spans="1:17" s="3" customFormat="1" ht="27.75" customHeight="1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23" t="s">
        <v>63</v>
      </c>
      <c r="P52" s="24" t="s">
        <v>64</v>
      </c>
      <c r="Q52" s="37"/>
    </row>
    <row r="53" spans="1:17" s="3" customFormat="1" ht="27.75" customHeight="1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17">
        <v>1340</v>
      </c>
      <c r="P53" s="18" t="s">
        <v>65</v>
      </c>
      <c r="Q53" s="19">
        <f>+Q54+Q57</f>
        <v>0</v>
      </c>
    </row>
    <row r="54" spans="1:17" s="3" customFormat="1" ht="27.75" customHeight="1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17">
        <v>1341</v>
      </c>
      <c r="P54" s="18" t="s">
        <v>66</v>
      </c>
      <c r="Q54" s="22">
        <f>+Q55+Q56</f>
        <v>0</v>
      </c>
    </row>
    <row r="55" spans="1:17" s="3" customFormat="1" ht="27.75" customHeight="1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20" t="s">
        <v>67</v>
      </c>
      <c r="P55" s="21" t="s">
        <v>68</v>
      </c>
      <c r="Q55" s="36"/>
    </row>
    <row r="56" spans="1:17" s="3" customFormat="1" ht="27.75" customHeight="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23" t="s">
        <v>69</v>
      </c>
      <c r="P56" s="24" t="s">
        <v>70</v>
      </c>
      <c r="Q56" s="37"/>
    </row>
    <row r="57" spans="1:17" s="3" customFormat="1" ht="27.75" customHeight="1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17">
        <v>1349</v>
      </c>
      <c r="P57" s="18" t="s">
        <v>71</v>
      </c>
      <c r="Q57" s="22">
        <f>+Q58+Q59</f>
        <v>0</v>
      </c>
    </row>
    <row r="58" spans="1:17" s="3" customFormat="1" ht="27.75" customHeight="1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20" t="s">
        <v>72</v>
      </c>
      <c r="P58" s="21" t="s">
        <v>73</v>
      </c>
      <c r="Q58" s="36"/>
    </row>
    <row r="59" spans="1:17" s="3" customFormat="1" ht="27.75" customHeight="1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23" t="s">
        <v>74</v>
      </c>
      <c r="P59" s="24" t="s">
        <v>75</v>
      </c>
      <c r="Q59" s="37"/>
    </row>
    <row r="60" spans="1:17" ht="27.75" customHeight="1" x14ac:dyDescent="0.3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14">
        <v>1400</v>
      </c>
      <c r="P60" s="15" t="s">
        <v>76</v>
      </c>
      <c r="Q60" s="16">
        <f>+Q61+Q68+Q72+Q79</f>
        <v>0</v>
      </c>
    </row>
    <row r="61" spans="1:17" s="3" customFormat="1" ht="27.75" customHeight="1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17">
        <v>1410</v>
      </c>
      <c r="P61" s="18" t="s">
        <v>77</v>
      </c>
      <c r="Q61" s="19">
        <f>+Q62+Q65</f>
        <v>0</v>
      </c>
    </row>
    <row r="62" spans="1:17" s="3" customFormat="1" ht="27.75" customHeight="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17">
        <v>1412</v>
      </c>
      <c r="P62" s="18" t="s">
        <v>78</v>
      </c>
      <c r="Q62" s="22">
        <f>+Q63+Q64</f>
        <v>0</v>
      </c>
    </row>
    <row r="63" spans="1:17" s="3" customFormat="1" ht="27.75" customHeight="1" x14ac:dyDescent="0.2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20" t="s">
        <v>79</v>
      </c>
      <c r="P63" s="21" t="s">
        <v>80</v>
      </c>
      <c r="Q63" s="36"/>
    </row>
    <row r="64" spans="1:17" s="3" customFormat="1" ht="27.75" customHeight="1" x14ac:dyDescent="0.2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23" t="s">
        <v>81</v>
      </c>
      <c r="P64" s="24" t="s">
        <v>82</v>
      </c>
      <c r="Q64" s="37"/>
    </row>
    <row r="65" spans="1:17" s="3" customFormat="1" ht="27.75" customHeight="1" x14ac:dyDescent="0.2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17">
        <v>1414</v>
      </c>
      <c r="P65" s="18" t="s">
        <v>83</v>
      </c>
      <c r="Q65" s="22">
        <f>+Q66+Q67</f>
        <v>0</v>
      </c>
    </row>
    <row r="66" spans="1:17" s="3" customFormat="1" ht="27.75" customHeight="1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20" t="s">
        <v>84</v>
      </c>
      <c r="P66" s="21" t="s">
        <v>85</v>
      </c>
      <c r="Q66" s="36"/>
    </row>
    <row r="67" spans="1:17" s="3" customFormat="1" ht="27.75" customHeight="1" x14ac:dyDescent="0.2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23" t="s">
        <v>86</v>
      </c>
      <c r="P67" s="24" t="s">
        <v>87</v>
      </c>
      <c r="Q67" s="37"/>
    </row>
    <row r="68" spans="1:17" s="3" customFormat="1" ht="27.75" customHeight="1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17">
        <v>1420</v>
      </c>
      <c r="P68" s="18" t="s">
        <v>88</v>
      </c>
      <c r="Q68" s="19">
        <f>+Q69</f>
        <v>0</v>
      </c>
    </row>
    <row r="69" spans="1:17" s="3" customFormat="1" ht="27.75" customHeight="1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17">
        <v>1422</v>
      </c>
      <c r="P69" s="18" t="s">
        <v>89</v>
      </c>
      <c r="Q69" s="22">
        <f>+Q70+Q71</f>
        <v>0</v>
      </c>
    </row>
    <row r="70" spans="1:17" s="3" customFormat="1" ht="27.75" customHeight="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20" t="s">
        <v>90</v>
      </c>
      <c r="P70" s="21" t="s">
        <v>91</v>
      </c>
      <c r="Q70" s="36"/>
    </row>
    <row r="71" spans="1:17" s="3" customFormat="1" ht="27.75" customHeight="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23" t="s">
        <v>92</v>
      </c>
      <c r="P71" s="24" t="s">
        <v>93</v>
      </c>
      <c r="Q71" s="37"/>
    </row>
    <row r="72" spans="1:17" s="3" customFormat="1" ht="27.75" customHeight="1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17">
        <v>1430</v>
      </c>
      <c r="P72" s="18" t="s">
        <v>94</v>
      </c>
      <c r="Q72" s="19">
        <f>+Q73+Q76</f>
        <v>0</v>
      </c>
    </row>
    <row r="73" spans="1:17" s="3" customFormat="1" ht="27.75" customHeight="1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17">
        <v>1431</v>
      </c>
      <c r="P73" s="18" t="s">
        <v>95</v>
      </c>
      <c r="Q73" s="22">
        <f>+Q74+Q75</f>
        <v>0</v>
      </c>
    </row>
    <row r="74" spans="1:17" s="3" customFormat="1" ht="27.75" customHeight="1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20" t="s">
        <v>96</v>
      </c>
      <c r="P74" s="21" t="s">
        <v>97</v>
      </c>
      <c r="Q74" s="36"/>
    </row>
    <row r="75" spans="1:17" s="3" customFormat="1" ht="27.75" customHeight="1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23" t="s">
        <v>98</v>
      </c>
      <c r="P75" s="24" t="s">
        <v>99</v>
      </c>
      <c r="Q75" s="37"/>
    </row>
    <row r="76" spans="1:17" s="3" customFormat="1" ht="27.75" customHeight="1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17">
        <v>1432</v>
      </c>
      <c r="P76" s="18" t="s">
        <v>100</v>
      </c>
      <c r="Q76" s="22">
        <f>+Q77+Q78</f>
        <v>0</v>
      </c>
    </row>
    <row r="77" spans="1:17" s="3" customFormat="1" ht="27.75" customHeight="1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20" t="s">
        <v>101</v>
      </c>
      <c r="P77" s="21" t="s">
        <v>102</v>
      </c>
      <c r="Q77" s="36"/>
    </row>
    <row r="78" spans="1:17" s="3" customFormat="1" ht="27.75" customHeight="1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23" t="s">
        <v>103</v>
      </c>
      <c r="P78" s="24" t="s">
        <v>104</v>
      </c>
      <c r="Q78" s="37"/>
    </row>
    <row r="79" spans="1:17" s="3" customFormat="1" ht="27.75" customHeight="1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17">
        <v>1440</v>
      </c>
      <c r="P79" s="18" t="s">
        <v>105</v>
      </c>
      <c r="Q79" s="19">
        <f>+Q80</f>
        <v>0</v>
      </c>
    </row>
    <row r="80" spans="1:17" s="3" customFormat="1" ht="27.75" customHeight="1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17">
        <v>1441</v>
      </c>
      <c r="P80" s="18" t="s">
        <v>106</v>
      </c>
      <c r="Q80" s="22">
        <f>+Q81+Q82</f>
        <v>0</v>
      </c>
    </row>
    <row r="81" spans="1:17" s="3" customFormat="1" ht="27.75" customHeight="1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20" t="s">
        <v>107</v>
      </c>
      <c r="P81" s="21" t="s">
        <v>108</v>
      </c>
      <c r="Q81" s="36"/>
    </row>
    <row r="82" spans="1:17" s="3" customFormat="1" ht="27.75" customHeight="1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23" t="s">
        <v>109</v>
      </c>
      <c r="P82" s="24" t="s">
        <v>110</v>
      </c>
      <c r="Q82" s="37"/>
    </row>
    <row r="83" spans="1:17" ht="27.75" customHeight="1" x14ac:dyDescent="0.3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14">
        <v>1500</v>
      </c>
      <c r="P83" s="15" t="s">
        <v>111</v>
      </c>
      <c r="Q83" s="16">
        <f>+Q84+Q88</f>
        <v>0</v>
      </c>
    </row>
    <row r="84" spans="1:17" s="3" customFormat="1" ht="27.75" customHeight="1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17">
        <v>1530</v>
      </c>
      <c r="P84" s="18" t="s">
        <v>112</v>
      </c>
      <c r="Q84" s="19">
        <f>+Q85</f>
        <v>0</v>
      </c>
    </row>
    <row r="85" spans="1:17" s="3" customFormat="1" ht="27.75" customHeight="1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17">
        <v>1531</v>
      </c>
      <c r="P85" s="18" t="s">
        <v>113</v>
      </c>
      <c r="Q85" s="22">
        <f>+Q86+Q87</f>
        <v>0</v>
      </c>
    </row>
    <row r="86" spans="1:17" s="3" customFormat="1" ht="27.75" customHeight="1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20" t="s">
        <v>114</v>
      </c>
      <c r="P86" s="21" t="s">
        <v>115</v>
      </c>
      <c r="Q86" s="36"/>
    </row>
    <row r="87" spans="1:17" s="3" customFormat="1" ht="27.75" customHeight="1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23" t="s">
        <v>116</v>
      </c>
      <c r="P87" s="24" t="s">
        <v>117</v>
      </c>
      <c r="Q87" s="37"/>
    </row>
    <row r="88" spans="1:17" s="3" customFormat="1" ht="27.75" customHeight="1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17">
        <v>1590</v>
      </c>
      <c r="P88" s="18" t="s">
        <v>118</v>
      </c>
      <c r="Q88" s="19">
        <f>+Q89+Q92+Q95+Q98+Q101</f>
        <v>0</v>
      </c>
    </row>
    <row r="89" spans="1:17" s="3" customFormat="1" ht="27.75" customHeight="1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17">
        <v>1592</v>
      </c>
      <c r="P89" s="18" t="s">
        <v>119</v>
      </c>
      <c r="Q89" s="22">
        <f>+Q90+Q91</f>
        <v>0</v>
      </c>
    </row>
    <row r="90" spans="1:17" s="3" customFormat="1" ht="27.75" customHeight="1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20" t="s">
        <v>120</v>
      </c>
      <c r="P90" s="21" t="s">
        <v>121</v>
      </c>
      <c r="Q90" s="36"/>
    </row>
    <row r="91" spans="1:17" s="3" customFormat="1" ht="27.75" customHeight="1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23" t="s">
        <v>122</v>
      </c>
      <c r="P91" s="24" t="s">
        <v>123</v>
      </c>
      <c r="Q91" s="37"/>
    </row>
    <row r="92" spans="1:17" s="3" customFormat="1" ht="27.75" customHeight="1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17">
        <v>1593</v>
      </c>
      <c r="P92" s="18" t="s">
        <v>124</v>
      </c>
      <c r="Q92" s="22">
        <f>+Q93+Q94</f>
        <v>0</v>
      </c>
    </row>
    <row r="93" spans="1:17" s="3" customFormat="1" ht="27.75" customHeigh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20" t="s">
        <v>125</v>
      </c>
      <c r="P93" s="21" t="s">
        <v>126</v>
      </c>
      <c r="Q93" s="36"/>
    </row>
    <row r="94" spans="1:17" s="3" customFormat="1" ht="27.75" customHeight="1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23" t="s">
        <v>127</v>
      </c>
      <c r="P94" s="24" t="s">
        <v>128</v>
      </c>
      <c r="Q94" s="37"/>
    </row>
    <row r="95" spans="1:17" s="3" customFormat="1" ht="27.75" customHeight="1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17">
        <v>1596</v>
      </c>
      <c r="P95" s="18" t="s">
        <v>129</v>
      </c>
      <c r="Q95" s="22">
        <f>+Q96+Q97</f>
        <v>0</v>
      </c>
    </row>
    <row r="96" spans="1:17" s="3" customFormat="1" ht="27.75" customHeight="1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20" t="s">
        <v>130</v>
      </c>
      <c r="P96" s="21" t="s">
        <v>131</v>
      </c>
      <c r="Q96" s="36"/>
    </row>
    <row r="97" spans="1:17" s="3" customFormat="1" ht="27.75" customHeight="1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23" t="s">
        <v>132</v>
      </c>
      <c r="P97" s="24" t="s">
        <v>133</v>
      </c>
      <c r="Q97" s="37"/>
    </row>
    <row r="98" spans="1:17" s="3" customFormat="1" ht="27.75" customHeight="1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17">
        <v>1597</v>
      </c>
      <c r="P98" s="18" t="s">
        <v>134</v>
      </c>
      <c r="Q98" s="22">
        <f>+Q99+Q100</f>
        <v>0</v>
      </c>
    </row>
    <row r="99" spans="1:17" s="3" customFormat="1" ht="27.75" customHeight="1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20" t="s">
        <v>135</v>
      </c>
      <c r="P99" s="21" t="s">
        <v>136</v>
      </c>
      <c r="Q99" s="36"/>
    </row>
    <row r="100" spans="1:17" s="3" customFormat="1" ht="27.75" customHeight="1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23" t="s">
        <v>137</v>
      </c>
      <c r="P100" s="24" t="s">
        <v>138</v>
      </c>
      <c r="Q100" s="37"/>
    </row>
    <row r="101" spans="1:17" s="3" customFormat="1" ht="27.75" customHeight="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17">
        <v>1598</v>
      </c>
      <c r="P101" s="18" t="s">
        <v>139</v>
      </c>
      <c r="Q101" s="22">
        <f>+Q102+Q103</f>
        <v>0</v>
      </c>
    </row>
    <row r="102" spans="1:17" s="3" customFormat="1" ht="27.75" customHeight="1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20" t="s">
        <v>140</v>
      </c>
      <c r="P102" s="21" t="s">
        <v>141</v>
      </c>
      <c r="Q102" s="36"/>
    </row>
    <row r="103" spans="1:17" s="3" customFormat="1" ht="27.75" customHeight="1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23" t="s">
        <v>142</v>
      </c>
      <c r="P103" s="24" t="s">
        <v>143</v>
      </c>
      <c r="Q103" s="37"/>
    </row>
    <row r="104" spans="1:17" ht="27.75" customHeight="1" x14ac:dyDescent="0.3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14">
        <v>1700</v>
      </c>
      <c r="P104" s="15" t="s">
        <v>144</v>
      </c>
      <c r="Q104" s="16">
        <f>+Q105</f>
        <v>0</v>
      </c>
    </row>
    <row r="105" spans="1:17" s="3" customFormat="1" ht="27.75" customHeight="1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17">
        <v>1710</v>
      </c>
      <c r="P105" s="18" t="s">
        <v>145</v>
      </c>
      <c r="Q105" s="19">
        <f>+Q106+Q109</f>
        <v>0</v>
      </c>
    </row>
    <row r="106" spans="1:17" s="3" customFormat="1" ht="27.75" customHeight="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17">
        <v>1711</v>
      </c>
      <c r="P106" s="18" t="s">
        <v>146</v>
      </c>
      <c r="Q106" s="22">
        <f>+Q107+Q108</f>
        <v>0</v>
      </c>
    </row>
    <row r="107" spans="1:17" s="3" customFormat="1" ht="27.75" customHeight="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20" t="s">
        <v>147</v>
      </c>
      <c r="P107" s="21" t="s">
        <v>148</v>
      </c>
      <c r="Q107" s="36"/>
    </row>
    <row r="108" spans="1:17" s="3" customFormat="1" ht="27.75" customHeight="1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23" t="s">
        <v>149</v>
      </c>
      <c r="P108" s="24" t="s">
        <v>150</v>
      </c>
      <c r="Q108" s="37"/>
    </row>
    <row r="109" spans="1:17" s="3" customFormat="1" ht="27.75" customHeight="1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17">
        <v>1712</v>
      </c>
      <c r="P109" s="18" t="s">
        <v>151</v>
      </c>
      <c r="Q109" s="22">
        <f>+Q110+Q111</f>
        <v>0</v>
      </c>
    </row>
    <row r="110" spans="1:17" s="3" customFormat="1" ht="27.75" customHeight="1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20" t="s">
        <v>152</v>
      </c>
      <c r="P110" s="21" t="s">
        <v>153</v>
      </c>
      <c r="Q110" s="36"/>
    </row>
    <row r="111" spans="1:17" s="3" customFormat="1" ht="27.75" customHeight="1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23" t="s">
        <v>154</v>
      </c>
      <c r="P111" s="24" t="s">
        <v>155</v>
      </c>
      <c r="Q111" s="37"/>
    </row>
    <row r="112" spans="1:17" s="2" customFormat="1" ht="27.75" customHeight="1" x14ac:dyDescent="0.3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14">
        <v>2000</v>
      </c>
      <c r="P112" s="15" t="s">
        <v>156</v>
      </c>
      <c r="Q112" s="16">
        <f>+Q113+Q142+Q175+Q212+Q241+Q249+Q270+Q283+Q166</f>
        <v>0</v>
      </c>
    </row>
    <row r="113" spans="1:17" ht="27.75" customHeight="1" x14ac:dyDescent="0.3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14">
        <v>2100</v>
      </c>
      <c r="P113" s="15" t="s">
        <v>157</v>
      </c>
      <c r="Q113" s="16">
        <f>+Q114+Q118+Q122+Q126+Q130+Q134+Q138</f>
        <v>0</v>
      </c>
    </row>
    <row r="114" spans="1:17" s="3" customFormat="1" ht="27.75" customHeight="1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17">
        <v>2110</v>
      </c>
      <c r="P114" s="18" t="s">
        <v>158</v>
      </c>
      <c r="Q114" s="19">
        <f>+Q115</f>
        <v>0</v>
      </c>
    </row>
    <row r="115" spans="1:17" s="3" customFormat="1" ht="27.75" customHeight="1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17">
        <v>2111</v>
      </c>
      <c r="P115" s="18" t="s">
        <v>159</v>
      </c>
      <c r="Q115" s="22">
        <f>+Q116+Q117</f>
        <v>0</v>
      </c>
    </row>
    <row r="116" spans="1:17" s="3" customFormat="1" ht="27.75" customHeight="1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20" t="s">
        <v>160</v>
      </c>
      <c r="P116" s="21" t="s">
        <v>161</v>
      </c>
      <c r="Q116" s="36"/>
    </row>
    <row r="117" spans="1:17" s="3" customFormat="1" ht="27.75" customHeight="1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23" t="s">
        <v>162</v>
      </c>
      <c r="P117" s="24" t="s">
        <v>163</v>
      </c>
      <c r="Q117" s="37"/>
    </row>
    <row r="118" spans="1:17" s="3" customFormat="1" ht="27.75" customHeight="1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17">
        <v>2120</v>
      </c>
      <c r="P118" s="18" t="s">
        <v>164</v>
      </c>
      <c r="Q118" s="19">
        <f>+Q119</f>
        <v>0</v>
      </c>
    </row>
    <row r="119" spans="1:17" s="3" customFormat="1" ht="27.75" customHeight="1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17">
        <v>2121</v>
      </c>
      <c r="P119" s="18" t="s">
        <v>165</v>
      </c>
      <c r="Q119" s="22">
        <f>+Q120+Q121</f>
        <v>0</v>
      </c>
    </row>
    <row r="120" spans="1:17" s="3" customFormat="1" ht="27.75" customHeight="1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20" t="s">
        <v>166</v>
      </c>
      <c r="P120" s="21" t="s">
        <v>167</v>
      </c>
      <c r="Q120" s="36"/>
    </row>
    <row r="121" spans="1:17" s="3" customFormat="1" ht="27.75" customHeight="1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23" t="s">
        <v>168</v>
      </c>
      <c r="P121" s="24" t="s">
        <v>169</v>
      </c>
      <c r="Q121" s="37"/>
    </row>
    <row r="122" spans="1:17" s="3" customFormat="1" ht="27.75" customHeight="1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17">
        <v>2130</v>
      </c>
      <c r="P122" s="18" t="s">
        <v>170</v>
      </c>
      <c r="Q122" s="19">
        <f>+Q123</f>
        <v>0</v>
      </c>
    </row>
    <row r="123" spans="1:17" s="3" customFormat="1" ht="27.75" customHeight="1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17">
        <v>2131</v>
      </c>
      <c r="P123" s="18" t="s">
        <v>171</v>
      </c>
      <c r="Q123" s="22">
        <f>+Q124+Q125</f>
        <v>0</v>
      </c>
    </row>
    <row r="124" spans="1:17" s="3" customFormat="1" ht="27.75" customHeight="1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20" t="s">
        <v>172</v>
      </c>
      <c r="P124" s="21" t="s">
        <v>173</v>
      </c>
      <c r="Q124" s="36"/>
    </row>
    <row r="125" spans="1:17" s="3" customFormat="1" ht="27.75" customHeight="1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23" t="s">
        <v>174</v>
      </c>
      <c r="P125" s="24" t="s">
        <v>175</v>
      </c>
      <c r="Q125" s="37"/>
    </row>
    <row r="126" spans="1:17" s="3" customFormat="1" ht="27.75" customHeight="1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17">
        <v>2140</v>
      </c>
      <c r="P126" s="18" t="s">
        <v>176</v>
      </c>
      <c r="Q126" s="19">
        <f>+Q127</f>
        <v>0</v>
      </c>
    </row>
    <row r="127" spans="1:17" s="3" customFormat="1" ht="27.75" customHeight="1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17">
        <v>2141</v>
      </c>
      <c r="P127" s="18" t="s">
        <v>177</v>
      </c>
      <c r="Q127" s="22">
        <f>+Q128+Q129</f>
        <v>0</v>
      </c>
    </row>
    <row r="128" spans="1:17" s="3" customFormat="1" ht="27.75" customHeight="1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20" t="s">
        <v>178</v>
      </c>
      <c r="P128" s="21" t="s">
        <v>179</v>
      </c>
      <c r="Q128" s="36"/>
    </row>
    <row r="129" spans="1:17" s="3" customFormat="1" ht="27.75" customHeight="1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23" t="s">
        <v>180</v>
      </c>
      <c r="P129" s="24" t="s">
        <v>181</v>
      </c>
      <c r="Q129" s="37"/>
    </row>
    <row r="130" spans="1:17" s="3" customFormat="1" ht="27.75" customHeight="1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17">
        <v>2150</v>
      </c>
      <c r="P130" s="18" t="s">
        <v>182</v>
      </c>
      <c r="Q130" s="19">
        <f>+Q131</f>
        <v>0</v>
      </c>
    </row>
    <row r="131" spans="1:17" s="3" customFormat="1" ht="27.75" customHeight="1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17">
        <v>2151</v>
      </c>
      <c r="P131" s="18" t="s">
        <v>183</v>
      </c>
      <c r="Q131" s="22">
        <f>+Q132+Q133</f>
        <v>0</v>
      </c>
    </row>
    <row r="132" spans="1:17" s="3" customFormat="1" ht="27.75" customHeight="1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20" t="s">
        <v>184</v>
      </c>
      <c r="P132" s="21" t="s">
        <v>185</v>
      </c>
      <c r="Q132" s="36"/>
    </row>
    <row r="133" spans="1:17" s="3" customFormat="1" ht="27.75" customHeight="1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23" t="s">
        <v>186</v>
      </c>
      <c r="P133" s="24" t="s">
        <v>187</v>
      </c>
      <c r="Q133" s="37"/>
    </row>
    <row r="134" spans="1:17" s="3" customFormat="1" ht="27.75" customHeight="1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17">
        <v>2160</v>
      </c>
      <c r="P134" s="18" t="s">
        <v>188</v>
      </c>
      <c r="Q134" s="19">
        <f>+Q135</f>
        <v>0</v>
      </c>
    </row>
    <row r="135" spans="1:17" s="3" customFormat="1" ht="27.75" customHeight="1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17">
        <v>2161</v>
      </c>
      <c r="P135" s="18" t="s">
        <v>189</v>
      </c>
      <c r="Q135" s="22">
        <f>+Q136+Q137</f>
        <v>0</v>
      </c>
    </row>
    <row r="136" spans="1:17" s="3" customFormat="1" ht="27.75" customHeight="1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20" t="s">
        <v>190</v>
      </c>
      <c r="P136" s="21" t="s">
        <v>191</v>
      </c>
      <c r="Q136" s="36"/>
    </row>
    <row r="137" spans="1:17" s="3" customFormat="1" ht="27.75" customHeight="1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23" t="s">
        <v>192</v>
      </c>
      <c r="P137" s="24" t="s">
        <v>193</v>
      </c>
      <c r="Q137" s="37"/>
    </row>
    <row r="138" spans="1:17" s="3" customFormat="1" ht="27.75" customHeight="1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17">
        <v>2180</v>
      </c>
      <c r="P138" s="18" t="s">
        <v>194</v>
      </c>
      <c r="Q138" s="19">
        <f>+Q139</f>
        <v>0</v>
      </c>
    </row>
    <row r="139" spans="1:17" s="3" customFormat="1" ht="27.75" customHeight="1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17">
        <v>2181</v>
      </c>
      <c r="P139" s="18" t="s">
        <v>195</v>
      </c>
      <c r="Q139" s="22">
        <f>+Q140+Q141</f>
        <v>0</v>
      </c>
    </row>
    <row r="140" spans="1:17" s="3" customFormat="1" ht="27.75" customHeight="1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20" t="s">
        <v>196</v>
      </c>
      <c r="P140" s="21" t="s">
        <v>197</v>
      </c>
      <c r="Q140" s="36"/>
    </row>
    <row r="141" spans="1:17" s="3" customFormat="1" ht="27.75" customHeight="1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23" t="s">
        <v>198</v>
      </c>
      <c r="P141" s="24" t="s">
        <v>199</v>
      </c>
      <c r="Q141" s="37"/>
    </row>
    <row r="142" spans="1:17" ht="27.75" customHeight="1" x14ac:dyDescent="0.3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14">
        <v>2200</v>
      </c>
      <c r="P142" s="15" t="s">
        <v>200</v>
      </c>
      <c r="Q142" s="16">
        <f>+Q143+Q158+Q162</f>
        <v>0</v>
      </c>
    </row>
    <row r="143" spans="1:17" s="3" customFormat="1" ht="27.75" customHeight="1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17">
        <v>2210</v>
      </c>
      <c r="P143" s="18" t="s">
        <v>201</v>
      </c>
      <c r="Q143" s="19">
        <f>+Q144+Q145+Q146+Q149+Q152+Q155</f>
        <v>0</v>
      </c>
    </row>
    <row r="144" spans="1:17" s="3" customFormat="1" ht="27.75" customHeight="1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20" t="s">
        <v>896</v>
      </c>
      <c r="P144" s="21" t="s">
        <v>898</v>
      </c>
      <c r="Q144" s="36"/>
    </row>
    <row r="145" spans="1:17" s="3" customFormat="1" ht="27.75" customHeight="1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23" t="s">
        <v>897</v>
      </c>
      <c r="P145" s="24" t="s">
        <v>898</v>
      </c>
      <c r="Q145" s="37"/>
    </row>
    <row r="146" spans="1:17" s="3" customFormat="1" ht="27.75" customHeight="1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17">
        <v>2212</v>
      </c>
      <c r="P146" s="18" t="s">
        <v>202</v>
      </c>
      <c r="Q146" s="22">
        <f>+Q147+Q148</f>
        <v>0</v>
      </c>
    </row>
    <row r="147" spans="1:17" s="3" customFormat="1" ht="27.75" customHeight="1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20" t="s">
        <v>203</v>
      </c>
      <c r="P147" s="21" t="s">
        <v>204</v>
      </c>
      <c r="Q147" s="36"/>
    </row>
    <row r="148" spans="1:17" s="3" customFormat="1" ht="27.75" customHeight="1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23" t="s">
        <v>205</v>
      </c>
      <c r="P148" s="24" t="s">
        <v>206</v>
      </c>
      <c r="Q148" s="37"/>
    </row>
    <row r="149" spans="1:17" s="3" customFormat="1" ht="27.75" customHeight="1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17">
        <v>2213</v>
      </c>
      <c r="P149" s="18" t="s">
        <v>207</v>
      </c>
      <c r="Q149" s="22">
        <f>+Q150+Q151</f>
        <v>0</v>
      </c>
    </row>
    <row r="150" spans="1:17" s="3" customFormat="1" ht="27.75" customHeight="1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20" t="s">
        <v>208</v>
      </c>
      <c r="P150" s="21" t="s">
        <v>209</v>
      </c>
      <c r="Q150" s="36"/>
    </row>
    <row r="151" spans="1:17" s="3" customFormat="1" ht="27.75" customHeight="1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23" t="s">
        <v>210</v>
      </c>
      <c r="P151" s="24" t="s">
        <v>211</v>
      </c>
      <c r="Q151" s="37"/>
    </row>
    <row r="152" spans="1:17" s="3" customFormat="1" ht="27.75" customHeight="1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5">
        <v>2214</v>
      </c>
      <c r="P152" s="18" t="s">
        <v>212</v>
      </c>
      <c r="Q152" s="22">
        <f>+Q153+Q154</f>
        <v>0</v>
      </c>
    </row>
    <row r="153" spans="1:17" s="3" customFormat="1" ht="27.75" customHeight="1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6" t="s">
        <v>213</v>
      </c>
      <c r="P153" s="21" t="s">
        <v>214</v>
      </c>
      <c r="Q153" s="36"/>
    </row>
    <row r="154" spans="1:17" s="3" customFormat="1" ht="27.75" customHeight="1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7" t="s">
        <v>215</v>
      </c>
      <c r="P154" s="24" t="s">
        <v>216</v>
      </c>
      <c r="Q154" s="37"/>
    </row>
    <row r="155" spans="1:17" s="3" customFormat="1" ht="27.75" customHeight="1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17">
        <v>2215</v>
      </c>
      <c r="P155" s="18" t="s">
        <v>217</v>
      </c>
      <c r="Q155" s="22">
        <f>+Q156+Q157</f>
        <v>0</v>
      </c>
    </row>
    <row r="156" spans="1:17" s="3" customFormat="1" ht="27.75" customHeight="1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20" t="s">
        <v>218</v>
      </c>
      <c r="P156" s="21" t="s">
        <v>219</v>
      </c>
      <c r="Q156" s="36"/>
    </row>
    <row r="157" spans="1:17" s="3" customFormat="1" ht="27.75" customHeight="1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23" t="s">
        <v>220</v>
      </c>
      <c r="P157" s="24" t="s">
        <v>221</v>
      </c>
      <c r="Q157" s="37"/>
    </row>
    <row r="158" spans="1:17" s="3" customFormat="1" ht="27.75" customHeight="1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17">
        <v>2220</v>
      </c>
      <c r="P158" s="18" t="s">
        <v>222</v>
      </c>
      <c r="Q158" s="19">
        <f>+Q159</f>
        <v>0</v>
      </c>
    </row>
    <row r="159" spans="1:17" s="3" customFormat="1" ht="27.75" customHeight="1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17">
        <v>2221</v>
      </c>
      <c r="P159" s="18" t="s">
        <v>223</v>
      </c>
      <c r="Q159" s="22">
        <f>+Q160+Q161</f>
        <v>0</v>
      </c>
    </row>
    <row r="160" spans="1:17" s="3" customFormat="1" ht="27.75" customHeight="1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20" t="s">
        <v>224</v>
      </c>
      <c r="P160" s="21" t="s">
        <v>225</v>
      </c>
      <c r="Q160" s="36"/>
    </row>
    <row r="161" spans="1:17" s="3" customFormat="1" ht="27.75" customHeight="1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23" t="s">
        <v>226</v>
      </c>
      <c r="P161" s="24" t="s">
        <v>227</v>
      </c>
      <c r="Q161" s="37"/>
    </row>
    <row r="162" spans="1:17" s="3" customFormat="1" ht="27.75" customHeight="1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17">
        <v>2230</v>
      </c>
      <c r="P162" s="18" t="s">
        <v>228</v>
      </c>
      <c r="Q162" s="19">
        <f>+Q163</f>
        <v>0</v>
      </c>
    </row>
    <row r="163" spans="1:17" s="3" customFormat="1" ht="27.75" customHeight="1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17">
        <v>2231</v>
      </c>
      <c r="P163" s="18" t="s">
        <v>229</v>
      </c>
      <c r="Q163" s="22">
        <f>+Q164+Q165</f>
        <v>0</v>
      </c>
    </row>
    <row r="164" spans="1:17" s="3" customFormat="1" ht="27.75" customHeight="1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20" t="s">
        <v>230</v>
      </c>
      <c r="P164" s="21" t="s">
        <v>231</v>
      </c>
      <c r="Q164" s="36"/>
    </row>
    <row r="165" spans="1:17" s="3" customFormat="1" ht="27.75" customHeight="1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23" t="s">
        <v>232</v>
      </c>
      <c r="P165" s="24" t="s">
        <v>233</v>
      </c>
      <c r="Q165" s="37"/>
    </row>
    <row r="166" spans="1:17" ht="27.75" customHeight="1" x14ac:dyDescent="0.3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1" t="s">
        <v>1081</v>
      </c>
      <c r="P166" s="52" t="s">
        <v>1082</v>
      </c>
      <c r="Q166" s="16">
        <f>+Q167+Q171</f>
        <v>0</v>
      </c>
    </row>
    <row r="167" spans="1:17" s="3" customFormat="1" ht="27.75" customHeight="1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3" t="s">
        <v>1084</v>
      </c>
      <c r="P167" s="54" t="s">
        <v>1088</v>
      </c>
      <c r="Q167" s="19">
        <f>+Q168</f>
        <v>0</v>
      </c>
    </row>
    <row r="168" spans="1:17" s="3" customFormat="1" ht="27.75" customHeight="1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3" t="s">
        <v>1085</v>
      </c>
      <c r="P168" s="54" t="s">
        <v>1089</v>
      </c>
      <c r="Q168" s="22">
        <f>+Q169+Q170</f>
        <v>0</v>
      </c>
    </row>
    <row r="169" spans="1:17" s="3" customFormat="1" ht="27.75" customHeight="1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20" t="s">
        <v>1086</v>
      </c>
      <c r="P169" s="21" t="s">
        <v>1090</v>
      </c>
      <c r="Q169" s="36"/>
    </row>
    <row r="170" spans="1:17" s="3" customFormat="1" ht="27.75" customHeight="1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23" t="s">
        <v>1087</v>
      </c>
      <c r="P170" s="24" t="s">
        <v>1091</v>
      </c>
      <c r="Q170" s="37"/>
    </row>
    <row r="171" spans="1:17" s="3" customFormat="1" ht="27.75" customHeight="1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3" t="s">
        <v>1083</v>
      </c>
      <c r="P171" s="54" t="s">
        <v>1092</v>
      </c>
      <c r="Q171" s="19">
        <f>+Q172</f>
        <v>0</v>
      </c>
    </row>
    <row r="172" spans="1:17" s="3" customFormat="1" ht="27.75" customHeight="1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3" t="s">
        <v>1096</v>
      </c>
      <c r="P172" s="54" t="s">
        <v>1093</v>
      </c>
      <c r="Q172" s="22">
        <f>+Q173+Q174</f>
        <v>0</v>
      </c>
    </row>
    <row r="173" spans="1:17" s="3" customFormat="1" ht="27.75" customHeight="1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20" t="s">
        <v>1097</v>
      </c>
      <c r="P173" s="21" t="s">
        <v>1094</v>
      </c>
      <c r="Q173" s="36"/>
    </row>
    <row r="174" spans="1:17" s="3" customFormat="1" ht="27.75" customHeight="1" x14ac:dyDescent="0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23" t="s">
        <v>1098</v>
      </c>
      <c r="P174" s="24" t="s">
        <v>1095</v>
      </c>
      <c r="Q174" s="37"/>
    </row>
    <row r="175" spans="1:17" ht="27.75" customHeight="1" x14ac:dyDescent="0.3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14">
        <v>2400</v>
      </c>
      <c r="P175" s="15" t="s">
        <v>234</v>
      </c>
      <c r="Q175" s="16">
        <f>+Q176+Q180+Q184+Q188+Q192+Q196+Q200+Q204+Q208</f>
        <v>0</v>
      </c>
    </row>
    <row r="176" spans="1:17" s="3" customFormat="1" ht="27.75" customHeight="1" x14ac:dyDescent="0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17">
        <v>2410</v>
      </c>
      <c r="P176" s="18" t="s">
        <v>235</v>
      </c>
      <c r="Q176" s="19">
        <f>+Q177</f>
        <v>0</v>
      </c>
    </row>
    <row r="177" spans="1:17" s="3" customFormat="1" ht="27.75" customHeight="1" x14ac:dyDescent="0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17">
        <v>2411</v>
      </c>
      <c r="P177" s="18" t="s">
        <v>236</v>
      </c>
      <c r="Q177" s="22">
        <f>+Q178+Q179</f>
        <v>0</v>
      </c>
    </row>
    <row r="178" spans="1:17" s="3" customFormat="1" ht="27.75" customHeight="1" x14ac:dyDescent="0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20" t="s">
        <v>237</v>
      </c>
      <c r="P178" s="21" t="s">
        <v>238</v>
      </c>
      <c r="Q178" s="36"/>
    </row>
    <row r="179" spans="1:17" s="3" customFormat="1" ht="27.75" customHeight="1" x14ac:dyDescent="0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23" t="s">
        <v>239</v>
      </c>
      <c r="P179" s="24" t="s">
        <v>240</v>
      </c>
      <c r="Q179" s="37"/>
    </row>
    <row r="180" spans="1:17" s="3" customFormat="1" ht="27.75" customHeight="1" x14ac:dyDescent="0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17">
        <v>2420</v>
      </c>
      <c r="P180" s="18" t="s">
        <v>241</v>
      </c>
      <c r="Q180" s="19">
        <f>+Q181</f>
        <v>0</v>
      </c>
    </row>
    <row r="181" spans="1:17" s="3" customFormat="1" ht="27.75" customHeight="1" x14ac:dyDescent="0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17">
        <v>2421</v>
      </c>
      <c r="P181" s="18" t="s">
        <v>242</v>
      </c>
      <c r="Q181" s="22">
        <f>+Q182+Q183</f>
        <v>0</v>
      </c>
    </row>
    <row r="182" spans="1:17" s="3" customFormat="1" ht="27.75" customHeight="1" x14ac:dyDescent="0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20" t="s">
        <v>243</v>
      </c>
      <c r="P182" s="21" t="s">
        <v>244</v>
      </c>
      <c r="Q182" s="36"/>
    </row>
    <row r="183" spans="1:17" s="3" customFormat="1" ht="27.75" customHeight="1" x14ac:dyDescent="0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23" t="s">
        <v>245</v>
      </c>
      <c r="P183" s="24" t="s">
        <v>246</v>
      </c>
      <c r="Q183" s="37"/>
    </row>
    <row r="184" spans="1:17" s="3" customFormat="1" ht="27.75" customHeight="1" x14ac:dyDescent="0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17">
        <v>2430</v>
      </c>
      <c r="P184" s="18" t="s">
        <v>247</v>
      </c>
      <c r="Q184" s="19">
        <f>+Q185</f>
        <v>0</v>
      </c>
    </row>
    <row r="185" spans="1:17" s="3" customFormat="1" ht="27.75" customHeight="1" x14ac:dyDescent="0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17">
        <v>2431</v>
      </c>
      <c r="P185" s="18" t="s">
        <v>248</v>
      </c>
      <c r="Q185" s="22">
        <f>+Q186+Q187</f>
        <v>0</v>
      </c>
    </row>
    <row r="186" spans="1:17" s="3" customFormat="1" ht="27.75" customHeight="1" x14ac:dyDescent="0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20" t="s">
        <v>249</v>
      </c>
      <c r="P186" s="21" t="s">
        <v>250</v>
      </c>
      <c r="Q186" s="36"/>
    </row>
    <row r="187" spans="1:17" s="3" customFormat="1" ht="27.75" customHeight="1" x14ac:dyDescent="0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23" t="s">
        <v>251</v>
      </c>
      <c r="P187" s="24" t="s">
        <v>252</v>
      </c>
      <c r="Q187" s="37"/>
    </row>
    <row r="188" spans="1:17" s="3" customFormat="1" ht="27.75" customHeight="1" x14ac:dyDescent="0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17">
        <v>2440</v>
      </c>
      <c r="P188" s="18" t="s">
        <v>253</v>
      </c>
      <c r="Q188" s="19">
        <f>+Q189</f>
        <v>0</v>
      </c>
    </row>
    <row r="189" spans="1:17" s="3" customFormat="1" ht="27.75" customHeight="1" x14ac:dyDescent="0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17">
        <v>2441</v>
      </c>
      <c r="P189" s="18" t="s">
        <v>254</v>
      </c>
      <c r="Q189" s="22">
        <f>+Q190+Q191</f>
        <v>0</v>
      </c>
    </row>
    <row r="190" spans="1:17" s="3" customFormat="1" ht="27.75" customHeight="1" x14ac:dyDescent="0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20" t="s">
        <v>255</v>
      </c>
      <c r="P190" s="21" t="s">
        <v>256</v>
      </c>
      <c r="Q190" s="36"/>
    </row>
    <row r="191" spans="1:17" s="3" customFormat="1" ht="27.75" customHeight="1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23" t="s">
        <v>257</v>
      </c>
      <c r="P191" s="24" t="s">
        <v>258</v>
      </c>
      <c r="Q191" s="37"/>
    </row>
    <row r="192" spans="1:17" s="3" customFormat="1" ht="27.75" customHeight="1" x14ac:dyDescent="0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17">
        <v>2450</v>
      </c>
      <c r="P192" s="18" t="s">
        <v>259</v>
      </c>
      <c r="Q192" s="19">
        <f>+Q193</f>
        <v>0</v>
      </c>
    </row>
    <row r="193" spans="1:17" s="3" customFormat="1" ht="27.75" customHeight="1" x14ac:dyDescent="0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17">
        <v>2451</v>
      </c>
      <c r="P193" s="18" t="s">
        <v>260</v>
      </c>
      <c r="Q193" s="22">
        <f>+Q194+Q195</f>
        <v>0</v>
      </c>
    </row>
    <row r="194" spans="1:17" s="3" customFormat="1" ht="27.75" customHeight="1" x14ac:dyDescent="0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20" t="s">
        <v>261</v>
      </c>
      <c r="P194" s="21" t="s">
        <v>262</v>
      </c>
      <c r="Q194" s="36"/>
    </row>
    <row r="195" spans="1:17" s="3" customFormat="1" ht="27.75" customHeight="1" x14ac:dyDescent="0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23" t="s">
        <v>263</v>
      </c>
      <c r="P195" s="24" t="s">
        <v>264</v>
      </c>
      <c r="Q195" s="37"/>
    </row>
    <row r="196" spans="1:17" s="3" customFormat="1" ht="27.75" customHeight="1" x14ac:dyDescent="0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17">
        <v>2460</v>
      </c>
      <c r="P196" s="18" t="s">
        <v>265</v>
      </c>
      <c r="Q196" s="19">
        <f>+Q197</f>
        <v>0</v>
      </c>
    </row>
    <row r="197" spans="1:17" s="3" customFormat="1" ht="27.75" customHeight="1" x14ac:dyDescent="0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17">
        <v>2461</v>
      </c>
      <c r="P197" s="18" t="s">
        <v>266</v>
      </c>
      <c r="Q197" s="22">
        <f>+Q198+Q199</f>
        <v>0</v>
      </c>
    </row>
    <row r="198" spans="1:17" s="3" customFormat="1" ht="27.75" customHeight="1" x14ac:dyDescent="0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20" t="s">
        <v>267</v>
      </c>
      <c r="P198" s="21" t="s">
        <v>268</v>
      </c>
      <c r="Q198" s="36"/>
    </row>
    <row r="199" spans="1:17" s="3" customFormat="1" ht="27.75" customHeight="1" x14ac:dyDescent="0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23" t="s">
        <v>269</v>
      </c>
      <c r="P199" s="24" t="s">
        <v>270</v>
      </c>
      <c r="Q199" s="37"/>
    </row>
    <row r="200" spans="1:17" s="3" customFormat="1" ht="27.75" customHeight="1" x14ac:dyDescent="0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17">
        <v>2470</v>
      </c>
      <c r="P200" s="18" t="s">
        <v>271</v>
      </c>
      <c r="Q200" s="19">
        <f>+Q201</f>
        <v>0</v>
      </c>
    </row>
    <row r="201" spans="1:17" s="3" customFormat="1" ht="27.75" customHeight="1" x14ac:dyDescent="0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17">
        <v>2471</v>
      </c>
      <c r="P201" s="18" t="s">
        <v>272</v>
      </c>
      <c r="Q201" s="22">
        <f>+Q202+Q203</f>
        <v>0</v>
      </c>
    </row>
    <row r="202" spans="1:17" s="3" customFormat="1" ht="27.75" customHeight="1" x14ac:dyDescent="0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20" t="s">
        <v>273</v>
      </c>
      <c r="P202" s="21" t="s">
        <v>274</v>
      </c>
      <c r="Q202" s="36"/>
    </row>
    <row r="203" spans="1:17" s="3" customFormat="1" ht="27.75" customHeight="1" x14ac:dyDescent="0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23" t="s">
        <v>275</v>
      </c>
      <c r="P203" s="24" t="s">
        <v>276</v>
      </c>
      <c r="Q203" s="37"/>
    </row>
    <row r="204" spans="1:17" s="3" customFormat="1" ht="27.75" customHeight="1" x14ac:dyDescent="0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17">
        <v>2480</v>
      </c>
      <c r="P204" s="18" t="s">
        <v>277</v>
      </c>
      <c r="Q204" s="19">
        <f>+Q205</f>
        <v>0</v>
      </c>
    </row>
    <row r="205" spans="1:17" s="3" customFormat="1" ht="27.75" customHeight="1" x14ac:dyDescent="0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17">
        <v>2481</v>
      </c>
      <c r="P205" s="18" t="s">
        <v>278</v>
      </c>
      <c r="Q205" s="22">
        <f>+Q206+Q207</f>
        <v>0</v>
      </c>
    </row>
    <row r="206" spans="1:17" s="3" customFormat="1" ht="27.75" customHeight="1" x14ac:dyDescent="0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20" t="s">
        <v>279</v>
      </c>
      <c r="P206" s="21" t="s">
        <v>280</v>
      </c>
      <c r="Q206" s="36"/>
    </row>
    <row r="207" spans="1:17" s="3" customFormat="1" ht="27.75" customHeight="1" x14ac:dyDescent="0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23" t="s">
        <v>281</v>
      </c>
      <c r="P207" s="24" t="s">
        <v>282</v>
      </c>
      <c r="Q207" s="37"/>
    </row>
    <row r="208" spans="1:17" s="3" customFormat="1" ht="27.75" customHeight="1" x14ac:dyDescent="0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17">
        <v>2490</v>
      </c>
      <c r="P208" s="18" t="s">
        <v>283</v>
      </c>
      <c r="Q208" s="19">
        <f>+Q209</f>
        <v>0</v>
      </c>
    </row>
    <row r="209" spans="1:17" s="3" customFormat="1" ht="27.75" customHeight="1" x14ac:dyDescent="0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17">
        <v>2491</v>
      </c>
      <c r="P209" s="18" t="s">
        <v>284</v>
      </c>
      <c r="Q209" s="22">
        <f>+Q210+Q211</f>
        <v>0</v>
      </c>
    </row>
    <row r="210" spans="1:17" s="3" customFormat="1" ht="27.75" customHeight="1" x14ac:dyDescent="0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20" t="s">
        <v>285</v>
      </c>
      <c r="P210" s="21" t="s">
        <v>286</v>
      </c>
      <c r="Q210" s="36"/>
    </row>
    <row r="211" spans="1:17" s="3" customFormat="1" ht="27.75" customHeight="1" x14ac:dyDescent="0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23" t="s">
        <v>287</v>
      </c>
      <c r="P211" s="24" t="s">
        <v>288</v>
      </c>
      <c r="Q211" s="37"/>
    </row>
    <row r="212" spans="1:17" ht="27.75" customHeight="1" x14ac:dyDescent="0.3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14">
        <v>2500</v>
      </c>
      <c r="P212" s="15" t="s">
        <v>289</v>
      </c>
      <c r="Q212" s="16">
        <f>+Q213+Q217+Q221+Q225+Q229+Q233+Q237</f>
        <v>0</v>
      </c>
    </row>
    <row r="213" spans="1:17" s="3" customFormat="1" ht="27.75" customHeight="1" x14ac:dyDescent="0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17">
        <v>2510</v>
      </c>
      <c r="P213" s="18" t="s">
        <v>290</v>
      </c>
      <c r="Q213" s="19">
        <f>+Q214</f>
        <v>0</v>
      </c>
    </row>
    <row r="214" spans="1:17" s="3" customFormat="1" ht="27.75" customHeight="1" x14ac:dyDescent="0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17">
        <v>2511</v>
      </c>
      <c r="P214" s="18" t="s">
        <v>291</v>
      </c>
      <c r="Q214" s="22">
        <f>+Q215+Q216</f>
        <v>0</v>
      </c>
    </row>
    <row r="215" spans="1:17" s="3" customFormat="1" ht="27.75" customHeight="1" x14ac:dyDescent="0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20" t="s">
        <v>292</v>
      </c>
      <c r="P215" s="21" t="s">
        <v>293</v>
      </c>
      <c r="Q215" s="36"/>
    </row>
    <row r="216" spans="1:17" s="3" customFormat="1" ht="27.75" customHeight="1" x14ac:dyDescent="0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23" t="s">
        <v>294</v>
      </c>
      <c r="P216" s="24" t="s">
        <v>295</v>
      </c>
      <c r="Q216" s="37"/>
    </row>
    <row r="217" spans="1:17" s="3" customFormat="1" ht="27.75" customHeight="1" x14ac:dyDescent="0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17">
        <v>2520</v>
      </c>
      <c r="P217" s="18" t="s">
        <v>296</v>
      </c>
      <c r="Q217" s="19">
        <f>+Q218</f>
        <v>0</v>
      </c>
    </row>
    <row r="218" spans="1:17" s="3" customFormat="1" ht="27.75" customHeight="1" x14ac:dyDescent="0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17">
        <v>2521</v>
      </c>
      <c r="P218" s="18" t="s">
        <v>297</v>
      </c>
      <c r="Q218" s="22">
        <f>+Q219+Q220</f>
        <v>0</v>
      </c>
    </row>
    <row r="219" spans="1:17" s="3" customFormat="1" ht="27.75" customHeight="1" x14ac:dyDescent="0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20" t="s">
        <v>298</v>
      </c>
      <c r="P219" s="21" t="s">
        <v>299</v>
      </c>
      <c r="Q219" s="36"/>
    </row>
    <row r="220" spans="1:17" s="3" customFormat="1" ht="27.75" customHeight="1" x14ac:dyDescent="0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23" t="s">
        <v>300</v>
      </c>
      <c r="P220" s="24" t="s">
        <v>301</v>
      </c>
      <c r="Q220" s="37"/>
    </row>
    <row r="221" spans="1:17" s="3" customFormat="1" ht="27.75" customHeight="1" x14ac:dyDescent="0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17">
        <v>2530</v>
      </c>
      <c r="P221" s="18" t="s">
        <v>302</v>
      </c>
      <c r="Q221" s="19">
        <f>+Q222</f>
        <v>0</v>
      </c>
    </row>
    <row r="222" spans="1:17" s="3" customFormat="1" ht="27.75" customHeight="1" x14ac:dyDescent="0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17">
        <v>2531</v>
      </c>
      <c r="P222" s="18" t="s">
        <v>303</v>
      </c>
      <c r="Q222" s="22">
        <f>+Q223+Q224</f>
        <v>0</v>
      </c>
    </row>
    <row r="223" spans="1:17" s="3" customFormat="1" ht="27.75" customHeight="1" x14ac:dyDescent="0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20" t="s">
        <v>304</v>
      </c>
      <c r="P223" s="21" t="s">
        <v>305</v>
      </c>
      <c r="Q223" s="36"/>
    </row>
    <row r="224" spans="1:17" s="3" customFormat="1" ht="27.75" customHeight="1" x14ac:dyDescent="0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23" t="s">
        <v>306</v>
      </c>
      <c r="P224" s="24" t="s">
        <v>307</v>
      </c>
      <c r="Q224" s="37"/>
    </row>
    <row r="225" spans="1:17" s="3" customFormat="1" ht="27.75" customHeight="1" x14ac:dyDescent="0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17">
        <v>2540</v>
      </c>
      <c r="P225" s="18" t="s">
        <v>308</v>
      </c>
      <c r="Q225" s="19">
        <f>+Q226</f>
        <v>0</v>
      </c>
    </row>
    <row r="226" spans="1:17" s="3" customFormat="1" ht="27.75" customHeight="1" x14ac:dyDescent="0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17">
        <v>2541</v>
      </c>
      <c r="P226" s="18" t="s">
        <v>309</v>
      </c>
      <c r="Q226" s="22">
        <f>+Q227+Q228</f>
        <v>0</v>
      </c>
    </row>
    <row r="227" spans="1:17" s="3" customFormat="1" ht="27.75" customHeight="1" x14ac:dyDescent="0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20" t="s">
        <v>310</v>
      </c>
      <c r="P227" s="21" t="s">
        <v>311</v>
      </c>
      <c r="Q227" s="36"/>
    </row>
    <row r="228" spans="1:17" s="3" customFormat="1" ht="27.75" customHeight="1" x14ac:dyDescent="0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23" t="s">
        <v>312</v>
      </c>
      <c r="P228" s="24" t="s">
        <v>313</v>
      </c>
      <c r="Q228" s="37"/>
    </row>
    <row r="229" spans="1:17" s="3" customFormat="1" ht="27.75" customHeight="1" x14ac:dyDescent="0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17">
        <v>2550</v>
      </c>
      <c r="P229" s="18" t="s">
        <v>314</v>
      </c>
      <c r="Q229" s="19">
        <f>+Q230</f>
        <v>0</v>
      </c>
    </row>
    <row r="230" spans="1:17" s="3" customFormat="1" ht="27.75" customHeight="1" x14ac:dyDescent="0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17">
        <v>2551</v>
      </c>
      <c r="P230" s="18" t="s">
        <v>315</v>
      </c>
      <c r="Q230" s="22">
        <f>+Q231+Q232</f>
        <v>0</v>
      </c>
    </row>
    <row r="231" spans="1:17" s="3" customFormat="1" ht="27.75" customHeight="1" x14ac:dyDescent="0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20" t="s">
        <v>316</v>
      </c>
      <c r="P231" s="21" t="s">
        <v>317</v>
      </c>
      <c r="Q231" s="36"/>
    </row>
    <row r="232" spans="1:17" s="3" customFormat="1" ht="27.75" customHeight="1" x14ac:dyDescent="0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23" t="s">
        <v>318</v>
      </c>
      <c r="P232" s="24" t="s">
        <v>319</v>
      </c>
      <c r="Q232" s="37"/>
    </row>
    <row r="233" spans="1:17" s="3" customFormat="1" ht="27.75" customHeight="1" x14ac:dyDescent="0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17">
        <v>2560</v>
      </c>
      <c r="P233" s="18" t="s">
        <v>320</v>
      </c>
      <c r="Q233" s="19">
        <f>+Q234</f>
        <v>0</v>
      </c>
    </row>
    <row r="234" spans="1:17" s="3" customFormat="1" ht="27.75" customHeight="1" x14ac:dyDescent="0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17">
        <v>2561</v>
      </c>
      <c r="P234" s="18" t="s">
        <v>321</v>
      </c>
      <c r="Q234" s="22">
        <f>+Q235+Q236</f>
        <v>0</v>
      </c>
    </row>
    <row r="235" spans="1:17" s="3" customFormat="1" ht="27.75" customHeight="1" x14ac:dyDescent="0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20" t="s">
        <v>322</v>
      </c>
      <c r="P235" s="21" t="s">
        <v>323</v>
      </c>
      <c r="Q235" s="36"/>
    </row>
    <row r="236" spans="1:17" s="3" customFormat="1" ht="27.75" customHeight="1" x14ac:dyDescent="0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23" t="s">
        <v>324</v>
      </c>
      <c r="P236" s="24" t="s">
        <v>325</v>
      </c>
      <c r="Q236" s="37"/>
    </row>
    <row r="237" spans="1:17" s="3" customFormat="1" ht="27.75" customHeight="1" x14ac:dyDescent="0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17">
        <v>2590</v>
      </c>
      <c r="P237" s="18" t="s">
        <v>326</v>
      </c>
      <c r="Q237" s="19">
        <f>+Q238</f>
        <v>0</v>
      </c>
    </row>
    <row r="238" spans="1:17" s="3" customFormat="1" ht="27.75" customHeight="1" x14ac:dyDescent="0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17">
        <v>2591</v>
      </c>
      <c r="P238" s="18" t="s">
        <v>327</v>
      </c>
      <c r="Q238" s="22">
        <f>+Q239+Q240</f>
        <v>0</v>
      </c>
    </row>
    <row r="239" spans="1:17" s="3" customFormat="1" ht="27.75" customHeight="1" x14ac:dyDescent="0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20" t="s">
        <v>328</v>
      </c>
      <c r="P239" s="21" t="s">
        <v>329</v>
      </c>
      <c r="Q239" s="36"/>
    </row>
    <row r="240" spans="1:17" s="3" customFormat="1" ht="27.75" customHeight="1" x14ac:dyDescent="0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23" t="s">
        <v>330</v>
      </c>
      <c r="P240" s="24" t="s">
        <v>331</v>
      </c>
      <c r="Q240" s="37"/>
    </row>
    <row r="241" spans="1:17" ht="27.75" customHeight="1" x14ac:dyDescent="0.3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14">
        <v>2600</v>
      </c>
      <c r="P241" s="15" t="s">
        <v>332</v>
      </c>
      <c r="Q241" s="16">
        <f>+Q242</f>
        <v>0</v>
      </c>
    </row>
    <row r="242" spans="1:17" s="3" customFormat="1" ht="27.75" customHeight="1" x14ac:dyDescent="0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17">
        <v>2610</v>
      </c>
      <c r="P242" s="18" t="s">
        <v>333</v>
      </c>
      <c r="Q242" s="22">
        <f>+Q243+Q246</f>
        <v>0</v>
      </c>
    </row>
    <row r="243" spans="1:17" s="3" customFormat="1" ht="27.75" customHeight="1" x14ac:dyDescent="0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17">
        <v>2611</v>
      </c>
      <c r="P243" s="18" t="s">
        <v>334</v>
      </c>
      <c r="Q243" s="22">
        <f>+Q244+Q245</f>
        <v>0</v>
      </c>
    </row>
    <row r="244" spans="1:17" s="3" customFormat="1" ht="27.75" customHeight="1" x14ac:dyDescent="0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20" t="s">
        <v>899</v>
      </c>
      <c r="P244" s="21" t="s">
        <v>336</v>
      </c>
      <c r="Q244" s="36"/>
    </row>
    <row r="245" spans="1:17" s="3" customFormat="1" ht="27.75" customHeight="1" x14ac:dyDescent="0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23" t="s">
        <v>900</v>
      </c>
      <c r="P245" s="24" t="s">
        <v>338</v>
      </c>
      <c r="Q245" s="37"/>
    </row>
    <row r="246" spans="1:17" s="3" customFormat="1" ht="27.75" customHeight="1" x14ac:dyDescent="0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17">
        <v>2613</v>
      </c>
      <c r="P246" s="18" t="s">
        <v>339</v>
      </c>
      <c r="Q246" s="22">
        <f>+Q247+Q248</f>
        <v>0</v>
      </c>
    </row>
    <row r="247" spans="1:17" s="3" customFormat="1" ht="27.75" customHeight="1" x14ac:dyDescent="0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28" t="s">
        <v>335</v>
      </c>
      <c r="P247" s="21" t="s">
        <v>340</v>
      </c>
      <c r="Q247" s="36"/>
    </row>
    <row r="248" spans="1:17" s="3" customFormat="1" ht="27.75" customHeight="1" x14ac:dyDescent="0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29" t="s">
        <v>337</v>
      </c>
      <c r="P248" s="24" t="s">
        <v>341</v>
      </c>
      <c r="Q248" s="37"/>
    </row>
    <row r="249" spans="1:17" ht="27.75" customHeight="1" x14ac:dyDescent="0.3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14">
        <v>2700</v>
      </c>
      <c r="P249" s="15" t="s">
        <v>342</v>
      </c>
      <c r="Q249" s="16">
        <f>+Q250+Q254+Q258+Q262+Q266</f>
        <v>0</v>
      </c>
    </row>
    <row r="250" spans="1:17" s="3" customFormat="1" ht="27.75" customHeight="1" x14ac:dyDescent="0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17">
        <v>2710</v>
      </c>
      <c r="P250" s="18" t="s">
        <v>343</v>
      </c>
      <c r="Q250" s="19">
        <f>+Q251</f>
        <v>0</v>
      </c>
    </row>
    <row r="251" spans="1:17" s="3" customFormat="1" ht="27.75" customHeight="1" x14ac:dyDescent="0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17">
        <v>2711</v>
      </c>
      <c r="P251" s="18" t="s">
        <v>344</v>
      </c>
      <c r="Q251" s="22">
        <f>+Q252+Q253</f>
        <v>0</v>
      </c>
    </row>
    <row r="252" spans="1:17" s="3" customFormat="1" ht="27.75" customHeight="1" x14ac:dyDescent="0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20" t="s">
        <v>345</v>
      </c>
      <c r="P252" s="21" t="s">
        <v>346</v>
      </c>
      <c r="Q252" s="36"/>
    </row>
    <row r="253" spans="1:17" s="3" customFormat="1" ht="27.75" customHeight="1" x14ac:dyDescent="0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23" t="s">
        <v>347</v>
      </c>
      <c r="P253" s="24" t="s">
        <v>348</v>
      </c>
      <c r="Q253" s="37"/>
    </row>
    <row r="254" spans="1:17" s="3" customFormat="1" ht="27.75" customHeight="1" x14ac:dyDescent="0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17">
        <v>2720</v>
      </c>
      <c r="P254" s="18" t="s">
        <v>349</v>
      </c>
      <c r="Q254" s="19">
        <f>+Q255</f>
        <v>0</v>
      </c>
    </row>
    <row r="255" spans="1:17" s="3" customFormat="1" ht="27.75" customHeight="1" x14ac:dyDescent="0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17">
        <v>2721</v>
      </c>
      <c r="P255" s="18" t="s">
        <v>350</v>
      </c>
      <c r="Q255" s="22">
        <f>+Q256+Q257</f>
        <v>0</v>
      </c>
    </row>
    <row r="256" spans="1:17" s="3" customFormat="1" ht="27.75" customHeight="1" x14ac:dyDescent="0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20" t="s">
        <v>351</v>
      </c>
      <c r="P256" s="21" t="s">
        <v>352</v>
      </c>
      <c r="Q256" s="36"/>
    </row>
    <row r="257" spans="1:17" s="3" customFormat="1" ht="27.75" customHeight="1" x14ac:dyDescent="0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23" t="s">
        <v>353</v>
      </c>
      <c r="P257" s="24" t="s">
        <v>354</v>
      </c>
      <c r="Q257" s="37"/>
    </row>
    <row r="258" spans="1:17" s="3" customFormat="1" ht="27.75" customHeight="1" x14ac:dyDescent="0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17">
        <v>2730</v>
      </c>
      <c r="P258" s="18" t="s">
        <v>355</v>
      </c>
      <c r="Q258" s="19">
        <f>+Q259</f>
        <v>0</v>
      </c>
    </row>
    <row r="259" spans="1:17" s="3" customFormat="1" ht="27.75" customHeight="1" x14ac:dyDescent="0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17">
        <v>2731</v>
      </c>
      <c r="P259" s="18" t="s">
        <v>356</v>
      </c>
      <c r="Q259" s="22">
        <f>+Q260+Q261</f>
        <v>0</v>
      </c>
    </row>
    <row r="260" spans="1:17" s="3" customFormat="1" ht="27.75" customHeight="1" x14ac:dyDescent="0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20" t="s">
        <v>357</v>
      </c>
      <c r="P260" s="21" t="s">
        <v>358</v>
      </c>
      <c r="Q260" s="36"/>
    </row>
    <row r="261" spans="1:17" s="3" customFormat="1" ht="27.75" customHeight="1" x14ac:dyDescent="0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23" t="s">
        <v>359</v>
      </c>
      <c r="P261" s="24" t="s">
        <v>360</v>
      </c>
      <c r="Q261" s="37"/>
    </row>
    <row r="262" spans="1:17" s="3" customFormat="1" ht="27.75" customHeight="1" x14ac:dyDescent="0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17">
        <v>2740</v>
      </c>
      <c r="P262" s="18" t="s">
        <v>361</v>
      </c>
      <c r="Q262" s="19">
        <f>+Q263</f>
        <v>0</v>
      </c>
    </row>
    <row r="263" spans="1:17" s="3" customFormat="1" ht="27.75" customHeight="1" x14ac:dyDescent="0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17">
        <v>2741</v>
      </c>
      <c r="P263" s="18" t="s">
        <v>362</v>
      </c>
      <c r="Q263" s="22">
        <f>+Q264+Q265</f>
        <v>0</v>
      </c>
    </row>
    <row r="264" spans="1:17" s="3" customFormat="1" ht="27.75" customHeight="1" x14ac:dyDescent="0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20" t="s">
        <v>363</v>
      </c>
      <c r="P264" s="21" t="s">
        <v>364</v>
      </c>
      <c r="Q264" s="36"/>
    </row>
    <row r="265" spans="1:17" s="3" customFormat="1" ht="27.75" customHeight="1" x14ac:dyDescent="0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23" t="s">
        <v>365</v>
      </c>
      <c r="P265" s="24" t="s">
        <v>366</v>
      </c>
      <c r="Q265" s="37"/>
    </row>
    <row r="266" spans="1:17" s="3" customFormat="1" ht="27.75" customHeight="1" x14ac:dyDescent="0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17">
        <v>2750</v>
      </c>
      <c r="P266" s="18" t="s">
        <v>367</v>
      </c>
      <c r="Q266" s="19">
        <f>+Q267</f>
        <v>0</v>
      </c>
    </row>
    <row r="267" spans="1:17" s="3" customFormat="1" ht="27.75" customHeight="1" x14ac:dyDescent="0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17">
        <v>2751</v>
      </c>
      <c r="P267" s="18" t="s">
        <v>368</v>
      </c>
      <c r="Q267" s="22">
        <f>+Q268+Q269</f>
        <v>0</v>
      </c>
    </row>
    <row r="268" spans="1:17" s="3" customFormat="1" ht="27.75" customHeight="1" x14ac:dyDescent="0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20" t="s">
        <v>369</v>
      </c>
      <c r="P268" s="21" t="s">
        <v>370</v>
      </c>
      <c r="Q268" s="36"/>
    </row>
    <row r="269" spans="1:17" s="3" customFormat="1" ht="27.75" customHeight="1" x14ac:dyDescent="0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23" t="s">
        <v>371</v>
      </c>
      <c r="P269" s="24" t="s">
        <v>372</v>
      </c>
      <c r="Q269" s="37"/>
    </row>
    <row r="270" spans="1:17" ht="27.75" customHeight="1" x14ac:dyDescent="0.3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14">
        <v>2800</v>
      </c>
      <c r="P270" s="15" t="s">
        <v>373</v>
      </c>
      <c r="Q270" s="16">
        <f>+Q271+Q275+Q279</f>
        <v>0</v>
      </c>
    </row>
    <row r="271" spans="1:17" s="3" customFormat="1" ht="27.75" customHeight="1" x14ac:dyDescent="0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17">
        <v>2810</v>
      </c>
      <c r="P271" s="18" t="s">
        <v>374</v>
      </c>
      <c r="Q271" s="19">
        <f>+Q272</f>
        <v>0</v>
      </c>
    </row>
    <row r="272" spans="1:17" s="3" customFormat="1" ht="27.75" customHeight="1" x14ac:dyDescent="0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17">
        <v>2811</v>
      </c>
      <c r="P272" s="18" t="s">
        <v>375</v>
      </c>
      <c r="Q272" s="22">
        <f>+Q273+Q274</f>
        <v>0</v>
      </c>
    </row>
    <row r="273" spans="1:17" s="3" customFormat="1" ht="27.75" customHeight="1" x14ac:dyDescent="0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20" t="s">
        <v>376</v>
      </c>
      <c r="P273" s="21" t="s">
        <v>377</v>
      </c>
      <c r="Q273" s="36"/>
    </row>
    <row r="274" spans="1:17" s="3" customFormat="1" ht="27.75" customHeight="1" x14ac:dyDescent="0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23" t="s">
        <v>378</v>
      </c>
      <c r="P274" s="24" t="s">
        <v>379</v>
      </c>
      <c r="Q274" s="37"/>
    </row>
    <row r="275" spans="1:17" s="3" customFormat="1" ht="27.75" customHeight="1" x14ac:dyDescent="0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17">
        <v>2820</v>
      </c>
      <c r="P275" s="18" t="s">
        <v>380</v>
      </c>
      <c r="Q275" s="19">
        <f>+Q276</f>
        <v>0</v>
      </c>
    </row>
    <row r="276" spans="1:17" s="3" customFormat="1" ht="27.75" customHeight="1" x14ac:dyDescent="0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17">
        <v>2821</v>
      </c>
      <c r="P276" s="18" t="s">
        <v>381</v>
      </c>
      <c r="Q276" s="22">
        <f>++Q277+Q278</f>
        <v>0</v>
      </c>
    </row>
    <row r="277" spans="1:17" s="3" customFormat="1" ht="27.75" customHeight="1" x14ac:dyDescent="0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20" t="s">
        <v>382</v>
      </c>
      <c r="P277" s="21" t="s">
        <v>383</v>
      </c>
      <c r="Q277" s="36"/>
    </row>
    <row r="278" spans="1:17" s="3" customFormat="1" ht="27.75" customHeight="1" x14ac:dyDescent="0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23" t="s">
        <v>384</v>
      </c>
      <c r="P278" s="24" t="s">
        <v>385</v>
      </c>
      <c r="Q278" s="37"/>
    </row>
    <row r="279" spans="1:17" s="3" customFormat="1" ht="27.75" customHeight="1" x14ac:dyDescent="0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17">
        <v>2830</v>
      </c>
      <c r="P279" s="18" t="s">
        <v>386</v>
      </c>
      <c r="Q279" s="19">
        <f>+Q280</f>
        <v>0</v>
      </c>
    </row>
    <row r="280" spans="1:17" s="3" customFormat="1" ht="27.75" customHeight="1" x14ac:dyDescent="0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17">
        <v>2831</v>
      </c>
      <c r="P280" s="18" t="s">
        <v>387</v>
      </c>
      <c r="Q280" s="22">
        <f>+Q281+Q282</f>
        <v>0</v>
      </c>
    </row>
    <row r="281" spans="1:17" s="3" customFormat="1" ht="27.75" customHeight="1" x14ac:dyDescent="0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20" t="s">
        <v>388</v>
      </c>
      <c r="P281" s="21" t="s">
        <v>389</v>
      </c>
      <c r="Q281" s="36"/>
    </row>
    <row r="282" spans="1:17" s="3" customFormat="1" ht="27.75" customHeight="1" x14ac:dyDescent="0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23" t="s">
        <v>390</v>
      </c>
      <c r="P282" s="24" t="s">
        <v>391</v>
      </c>
      <c r="Q282" s="37"/>
    </row>
    <row r="283" spans="1:17" ht="27.75" customHeight="1" x14ac:dyDescent="0.3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14">
        <v>2900</v>
      </c>
      <c r="P283" s="15" t="s">
        <v>392</v>
      </c>
      <c r="Q283" s="16">
        <f>+Q284+Q288+Q292+Q296+Q300+Q304+Q308+Q312+Q316</f>
        <v>0</v>
      </c>
    </row>
    <row r="284" spans="1:17" s="3" customFormat="1" ht="27.75" customHeight="1" x14ac:dyDescent="0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17">
        <v>2910</v>
      </c>
      <c r="P284" s="18" t="s">
        <v>393</v>
      </c>
      <c r="Q284" s="19">
        <f>+Q285</f>
        <v>0</v>
      </c>
    </row>
    <row r="285" spans="1:17" s="3" customFormat="1" ht="27.75" customHeight="1" x14ac:dyDescent="0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17">
        <v>2911</v>
      </c>
      <c r="P285" s="18" t="s">
        <v>394</v>
      </c>
      <c r="Q285" s="22">
        <f>+Q286+Q287</f>
        <v>0</v>
      </c>
    </row>
    <row r="286" spans="1:17" s="3" customFormat="1" ht="27.75" customHeight="1" x14ac:dyDescent="0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20" t="s">
        <v>395</v>
      </c>
      <c r="P286" s="21" t="s">
        <v>396</v>
      </c>
      <c r="Q286" s="36"/>
    </row>
    <row r="287" spans="1:17" s="3" customFormat="1" ht="27.75" customHeight="1" x14ac:dyDescent="0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23" t="s">
        <v>397</v>
      </c>
      <c r="P287" s="24" t="s">
        <v>398</v>
      </c>
      <c r="Q287" s="37"/>
    </row>
    <row r="288" spans="1:17" s="3" customFormat="1" ht="27.75" customHeight="1" x14ac:dyDescent="0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17">
        <v>2920</v>
      </c>
      <c r="P288" s="18" t="s">
        <v>399</v>
      </c>
      <c r="Q288" s="19">
        <f>+Q289</f>
        <v>0</v>
      </c>
    </row>
    <row r="289" spans="1:17" s="3" customFormat="1" ht="27.75" customHeight="1" x14ac:dyDescent="0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17">
        <v>2921</v>
      </c>
      <c r="P289" s="18" t="s">
        <v>400</v>
      </c>
      <c r="Q289" s="22">
        <f>+Q290+Q291</f>
        <v>0</v>
      </c>
    </row>
    <row r="290" spans="1:17" s="3" customFormat="1" ht="27.75" customHeight="1" x14ac:dyDescent="0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20" t="s">
        <v>401</v>
      </c>
      <c r="P290" s="21" t="s">
        <v>402</v>
      </c>
      <c r="Q290" s="36"/>
    </row>
    <row r="291" spans="1:17" s="3" customFormat="1" ht="27.75" customHeight="1" x14ac:dyDescent="0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23" t="s">
        <v>403</v>
      </c>
      <c r="P291" s="24" t="s">
        <v>404</v>
      </c>
      <c r="Q291" s="37"/>
    </row>
    <row r="292" spans="1:17" s="3" customFormat="1" ht="27.75" customHeight="1" x14ac:dyDescent="0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17">
        <v>2930</v>
      </c>
      <c r="P292" s="18" t="s">
        <v>405</v>
      </c>
      <c r="Q292" s="19">
        <f>+Q293</f>
        <v>0</v>
      </c>
    </row>
    <row r="293" spans="1:17" s="3" customFormat="1" ht="27.75" customHeight="1" x14ac:dyDescent="0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17">
        <v>2931</v>
      </c>
      <c r="P293" s="18" t="s">
        <v>406</v>
      </c>
      <c r="Q293" s="22">
        <f>+Q294+Q295</f>
        <v>0</v>
      </c>
    </row>
    <row r="294" spans="1:17" s="3" customFormat="1" ht="27.75" customHeight="1" x14ac:dyDescent="0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20" t="s">
        <v>407</v>
      </c>
      <c r="P294" s="21" t="s">
        <v>408</v>
      </c>
      <c r="Q294" s="36"/>
    </row>
    <row r="295" spans="1:17" s="3" customFormat="1" ht="27.75" customHeight="1" x14ac:dyDescent="0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23" t="s">
        <v>409</v>
      </c>
      <c r="P295" s="24" t="s">
        <v>410</v>
      </c>
      <c r="Q295" s="37"/>
    </row>
    <row r="296" spans="1:17" s="3" customFormat="1" ht="27.75" customHeight="1" x14ac:dyDescent="0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17">
        <v>2940</v>
      </c>
      <c r="P296" s="18" t="s">
        <v>411</v>
      </c>
      <c r="Q296" s="19">
        <f>+Q297</f>
        <v>0</v>
      </c>
    </row>
    <row r="297" spans="1:17" s="3" customFormat="1" ht="27.75" customHeight="1" x14ac:dyDescent="0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17">
        <v>2941</v>
      </c>
      <c r="P297" s="18" t="s">
        <v>412</v>
      </c>
      <c r="Q297" s="22">
        <f>+Q298+Q299</f>
        <v>0</v>
      </c>
    </row>
    <row r="298" spans="1:17" s="3" customFormat="1" ht="27.75" customHeight="1" x14ac:dyDescent="0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20" t="s">
        <v>413</v>
      </c>
      <c r="P298" s="21" t="s">
        <v>414</v>
      </c>
      <c r="Q298" s="36"/>
    </row>
    <row r="299" spans="1:17" s="3" customFormat="1" ht="27.75" customHeight="1" x14ac:dyDescent="0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23" t="s">
        <v>415</v>
      </c>
      <c r="P299" s="24" t="s">
        <v>416</v>
      </c>
      <c r="Q299" s="37"/>
    </row>
    <row r="300" spans="1:17" s="3" customFormat="1" ht="27.75" customHeight="1" x14ac:dyDescent="0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17">
        <v>2950</v>
      </c>
      <c r="P300" s="18" t="s">
        <v>417</v>
      </c>
      <c r="Q300" s="19">
        <f>+Q301</f>
        <v>0</v>
      </c>
    </row>
    <row r="301" spans="1:17" s="3" customFormat="1" ht="27.75" customHeight="1" x14ac:dyDescent="0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17">
        <v>2951</v>
      </c>
      <c r="P301" s="18" t="s">
        <v>418</v>
      </c>
      <c r="Q301" s="22">
        <f>+Q302+Q303</f>
        <v>0</v>
      </c>
    </row>
    <row r="302" spans="1:17" s="3" customFormat="1" ht="27.75" customHeight="1" x14ac:dyDescent="0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20" t="s">
        <v>419</v>
      </c>
      <c r="P302" s="21" t="s">
        <v>420</v>
      </c>
      <c r="Q302" s="36"/>
    </row>
    <row r="303" spans="1:17" s="3" customFormat="1" ht="27.75" customHeight="1" x14ac:dyDescent="0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23" t="s">
        <v>421</v>
      </c>
      <c r="P303" s="24" t="s">
        <v>422</v>
      </c>
      <c r="Q303" s="37"/>
    </row>
    <row r="304" spans="1:17" s="3" customFormat="1" ht="27.75" customHeight="1" x14ac:dyDescent="0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17">
        <v>2960</v>
      </c>
      <c r="P304" s="18" t="s">
        <v>423</v>
      </c>
      <c r="Q304" s="19">
        <f>+Q305</f>
        <v>0</v>
      </c>
    </row>
    <row r="305" spans="1:17" s="3" customFormat="1" ht="27.75" customHeight="1" x14ac:dyDescent="0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17">
        <v>2961</v>
      </c>
      <c r="P305" s="18" t="s">
        <v>424</v>
      </c>
      <c r="Q305" s="22">
        <f>+Q306+Q307</f>
        <v>0</v>
      </c>
    </row>
    <row r="306" spans="1:17" s="3" customFormat="1" ht="27.75" customHeight="1" x14ac:dyDescent="0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20" t="s">
        <v>425</v>
      </c>
      <c r="P306" s="21" t="s">
        <v>426</v>
      </c>
      <c r="Q306" s="36"/>
    </row>
    <row r="307" spans="1:17" s="3" customFormat="1" ht="27.75" customHeight="1" x14ac:dyDescent="0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23" t="s">
        <v>427</v>
      </c>
      <c r="P307" s="24" t="s">
        <v>428</v>
      </c>
      <c r="Q307" s="37"/>
    </row>
    <row r="308" spans="1:17" s="3" customFormat="1" ht="27.75" customHeight="1" x14ac:dyDescent="0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17">
        <v>2970</v>
      </c>
      <c r="P308" s="18" t="s">
        <v>429</v>
      </c>
      <c r="Q308" s="19">
        <f>+Q309</f>
        <v>0</v>
      </c>
    </row>
    <row r="309" spans="1:17" s="3" customFormat="1" ht="27.75" customHeight="1" x14ac:dyDescent="0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17">
        <v>2971</v>
      </c>
      <c r="P309" s="18" t="s">
        <v>430</v>
      </c>
      <c r="Q309" s="22">
        <f>+Q310+Q311</f>
        <v>0</v>
      </c>
    </row>
    <row r="310" spans="1:17" s="3" customFormat="1" ht="27.75" customHeight="1" x14ac:dyDescent="0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20" t="s">
        <v>431</v>
      </c>
      <c r="P310" s="21" t="s">
        <v>432</v>
      </c>
      <c r="Q310" s="36"/>
    </row>
    <row r="311" spans="1:17" s="3" customFormat="1" ht="27.75" customHeight="1" x14ac:dyDescent="0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23" t="s">
        <v>433</v>
      </c>
      <c r="P311" s="24" t="s">
        <v>434</v>
      </c>
      <c r="Q311" s="37"/>
    </row>
    <row r="312" spans="1:17" s="3" customFormat="1" ht="27.75" customHeight="1" x14ac:dyDescent="0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17">
        <v>2980</v>
      </c>
      <c r="P312" s="18" t="s">
        <v>435</v>
      </c>
      <c r="Q312" s="19">
        <f>+Q313</f>
        <v>0</v>
      </c>
    </row>
    <row r="313" spans="1:17" s="3" customFormat="1" ht="27.75" customHeight="1" x14ac:dyDescent="0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17">
        <v>2981</v>
      </c>
      <c r="P313" s="18" t="s">
        <v>436</v>
      </c>
      <c r="Q313" s="22">
        <f>+Q314+Q315</f>
        <v>0</v>
      </c>
    </row>
    <row r="314" spans="1:17" s="3" customFormat="1" ht="27.75" customHeight="1" x14ac:dyDescent="0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20" t="s">
        <v>437</v>
      </c>
      <c r="P314" s="21" t="s">
        <v>438</v>
      </c>
      <c r="Q314" s="36"/>
    </row>
    <row r="315" spans="1:17" s="3" customFormat="1" ht="27.75" customHeight="1" x14ac:dyDescent="0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23" t="s">
        <v>439</v>
      </c>
      <c r="P315" s="24" t="s">
        <v>440</v>
      </c>
      <c r="Q315" s="37"/>
    </row>
    <row r="316" spans="1:17" s="3" customFormat="1" ht="27.75" customHeight="1" x14ac:dyDescent="0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17">
        <v>2990</v>
      </c>
      <c r="P316" s="18" t="s">
        <v>441</v>
      </c>
      <c r="Q316" s="19">
        <f>+Q317</f>
        <v>0</v>
      </c>
    </row>
    <row r="317" spans="1:17" s="3" customFormat="1" ht="27.75" customHeight="1" x14ac:dyDescent="0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17">
        <v>2991</v>
      </c>
      <c r="P317" s="18" t="s">
        <v>442</v>
      </c>
      <c r="Q317" s="22">
        <f>+Q318+Q319</f>
        <v>0</v>
      </c>
    </row>
    <row r="318" spans="1:17" s="3" customFormat="1" ht="27.75" customHeight="1" x14ac:dyDescent="0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20" t="s">
        <v>443</v>
      </c>
      <c r="P318" s="21" t="s">
        <v>444</v>
      </c>
      <c r="Q318" s="36"/>
    </row>
    <row r="319" spans="1:17" s="3" customFormat="1" ht="27.75" customHeight="1" x14ac:dyDescent="0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23" t="s">
        <v>445</v>
      </c>
      <c r="P319" s="24" t="s">
        <v>446</v>
      </c>
      <c r="Q319" s="37"/>
    </row>
    <row r="320" spans="1:17" s="2" customFormat="1" ht="27.75" customHeight="1" x14ac:dyDescent="0.3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14">
        <v>3000</v>
      </c>
      <c r="P320" s="15" t="s">
        <v>447</v>
      </c>
      <c r="Q320" s="16">
        <f>+Q321+Q359+Q406+Q445+Q464+Q501+Q510+Q545+Q569</f>
        <v>0</v>
      </c>
    </row>
    <row r="321" spans="1:17" ht="27.75" customHeight="1" x14ac:dyDescent="0.3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14">
        <v>3100</v>
      </c>
      <c r="P321" s="15" t="s">
        <v>448</v>
      </c>
      <c r="Q321" s="16">
        <f>+Q322+Q326+Q330+Q334+Q338+Q342+Q347+Q350+Q355</f>
        <v>0</v>
      </c>
    </row>
    <row r="322" spans="1:17" s="3" customFormat="1" ht="27.75" customHeight="1" x14ac:dyDescent="0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17">
        <v>3110</v>
      </c>
      <c r="P322" s="18" t="s">
        <v>449</v>
      </c>
      <c r="Q322" s="19">
        <f>+Q323</f>
        <v>0</v>
      </c>
    </row>
    <row r="323" spans="1:17" s="3" customFormat="1" ht="27.75" customHeight="1" x14ac:dyDescent="0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17">
        <v>3111</v>
      </c>
      <c r="P323" s="18" t="s">
        <v>450</v>
      </c>
      <c r="Q323" s="22">
        <f>+Q324+Q325</f>
        <v>0</v>
      </c>
    </row>
    <row r="324" spans="1:17" s="3" customFormat="1" ht="27.75" customHeight="1" x14ac:dyDescent="0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20" t="s">
        <v>451</v>
      </c>
      <c r="P324" s="21" t="s">
        <v>452</v>
      </c>
      <c r="Q324" s="36"/>
    </row>
    <row r="325" spans="1:17" s="3" customFormat="1" ht="27.75" customHeight="1" x14ac:dyDescent="0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23" t="s">
        <v>453</v>
      </c>
      <c r="P325" s="24" t="s">
        <v>454</v>
      </c>
      <c r="Q325" s="37"/>
    </row>
    <row r="326" spans="1:17" s="3" customFormat="1" ht="27.75" customHeight="1" x14ac:dyDescent="0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17">
        <v>3120</v>
      </c>
      <c r="P326" s="18" t="s">
        <v>455</v>
      </c>
      <c r="Q326" s="19">
        <f>+Q327</f>
        <v>0</v>
      </c>
    </row>
    <row r="327" spans="1:17" s="3" customFormat="1" ht="27.75" customHeight="1" x14ac:dyDescent="0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17">
        <v>3121</v>
      </c>
      <c r="P327" s="18" t="s">
        <v>456</v>
      </c>
      <c r="Q327" s="22">
        <f>+Q328+Q329</f>
        <v>0</v>
      </c>
    </row>
    <row r="328" spans="1:17" s="3" customFormat="1" ht="27.75" customHeight="1" x14ac:dyDescent="0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20" t="s">
        <v>457</v>
      </c>
      <c r="P328" s="21" t="s">
        <v>458</v>
      </c>
      <c r="Q328" s="36"/>
    </row>
    <row r="329" spans="1:17" s="3" customFormat="1" ht="27.75" customHeight="1" x14ac:dyDescent="0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23" t="s">
        <v>459</v>
      </c>
      <c r="P329" s="24" t="s">
        <v>460</v>
      </c>
      <c r="Q329" s="37"/>
    </row>
    <row r="330" spans="1:17" s="3" customFormat="1" ht="27.75" customHeight="1" x14ac:dyDescent="0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17">
        <v>3130</v>
      </c>
      <c r="P330" s="18" t="s">
        <v>461</v>
      </c>
      <c r="Q330" s="19">
        <f>+Q331</f>
        <v>0</v>
      </c>
    </row>
    <row r="331" spans="1:17" s="3" customFormat="1" ht="27.75" customHeight="1" x14ac:dyDescent="0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17">
        <v>3131</v>
      </c>
      <c r="P331" s="18" t="s">
        <v>462</v>
      </c>
      <c r="Q331" s="22">
        <f>+Q332+Q333</f>
        <v>0</v>
      </c>
    </row>
    <row r="332" spans="1:17" s="3" customFormat="1" ht="27.75" customHeight="1" x14ac:dyDescent="0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20" t="s">
        <v>463</v>
      </c>
      <c r="P332" s="21" t="s">
        <v>464</v>
      </c>
      <c r="Q332" s="36"/>
    </row>
    <row r="333" spans="1:17" s="3" customFormat="1" ht="27.75" customHeight="1" x14ac:dyDescent="0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23" t="s">
        <v>465</v>
      </c>
      <c r="P333" s="24" t="s">
        <v>466</v>
      </c>
      <c r="Q333" s="37"/>
    </row>
    <row r="334" spans="1:17" s="3" customFormat="1" ht="27.75" customHeight="1" x14ac:dyDescent="0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17">
        <v>3140</v>
      </c>
      <c r="P334" s="18" t="s">
        <v>467</v>
      </c>
      <c r="Q334" s="19">
        <f>+Q335</f>
        <v>0</v>
      </c>
    </row>
    <row r="335" spans="1:17" s="3" customFormat="1" ht="27.75" customHeight="1" x14ac:dyDescent="0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17">
        <v>3141</v>
      </c>
      <c r="P335" s="18" t="s">
        <v>468</v>
      </c>
      <c r="Q335" s="22">
        <f>+Q336+Q337</f>
        <v>0</v>
      </c>
    </row>
    <row r="336" spans="1:17" s="3" customFormat="1" ht="27.75" customHeight="1" x14ac:dyDescent="0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20" t="s">
        <v>469</v>
      </c>
      <c r="P336" s="21" t="s">
        <v>470</v>
      </c>
      <c r="Q336" s="36"/>
    </row>
    <row r="337" spans="1:17" s="3" customFormat="1" ht="27.75" customHeight="1" x14ac:dyDescent="0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23" t="s">
        <v>471</v>
      </c>
      <c r="P337" s="24" t="s">
        <v>472</v>
      </c>
      <c r="Q337" s="37"/>
    </row>
    <row r="338" spans="1:17" s="3" customFormat="1" ht="27.75" customHeight="1" x14ac:dyDescent="0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17">
        <v>3150</v>
      </c>
      <c r="P338" s="18" t="s">
        <v>473</v>
      </c>
      <c r="Q338" s="19">
        <f>+Q339</f>
        <v>0</v>
      </c>
    </row>
    <row r="339" spans="1:17" s="3" customFormat="1" ht="27.75" customHeight="1" x14ac:dyDescent="0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17">
        <v>3151</v>
      </c>
      <c r="P339" s="18" t="s">
        <v>474</v>
      </c>
      <c r="Q339" s="22">
        <f>+Q340+Q341</f>
        <v>0</v>
      </c>
    </row>
    <row r="340" spans="1:17" s="3" customFormat="1" ht="27.75" customHeight="1" x14ac:dyDescent="0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20" t="s">
        <v>475</v>
      </c>
      <c r="P340" s="21" t="s">
        <v>476</v>
      </c>
      <c r="Q340" s="36"/>
    </row>
    <row r="341" spans="1:17" s="3" customFormat="1" ht="27.75" customHeight="1" x14ac:dyDescent="0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23" t="s">
        <v>477</v>
      </c>
      <c r="P341" s="24" t="s">
        <v>478</v>
      </c>
      <c r="Q341" s="37"/>
    </row>
    <row r="342" spans="1:17" s="3" customFormat="1" ht="27.75" customHeight="1" x14ac:dyDescent="0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17">
        <v>3160</v>
      </c>
      <c r="P342" s="18" t="s">
        <v>901</v>
      </c>
      <c r="Q342" s="19">
        <f>+Q343+Q344+Q345+Q346</f>
        <v>0</v>
      </c>
    </row>
    <row r="343" spans="1:17" s="3" customFormat="1" ht="27.75" customHeight="1" x14ac:dyDescent="0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20" t="s">
        <v>977</v>
      </c>
      <c r="P343" s="21" t="s">
        <v>902</v>
      </c>
      <c r="Q343" s="36"/>
    </row>
    <row r="344" spans="1:17" s="3" customFormat="1" ht="27.75" customHeight="1" x14ac:dyDescent="0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23" t="s">
        <v>989</v>
      </c>
      <c r="P344" s="24" t="s">
        <v>902</v>
      </c>
      <c r="Q344" s="37"/>
    </row>
    <row r="345" spans="1:17" s="3" customFormat="1" ht="27.75" customHeight="1" x14ac:dyDescent="0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20" t="s">
        <v>978</v>
      </c>
      <c r="P345" s="21" t="s">
        <v>903</v>
      </c>
      <c r="Q345" s="36"/>
    </row>
    <row r="346" spans="1:17" s="3" customFormat="1" ht="27.75" customHeight="1" x14ac:dyDescent="0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23" t="s">
        <v>990</v>
      </c>
      <c r="P346" s="24" t="s">
        <v>903</v>
      </c>
      <c r="Q346" s="37"/>
    </row>
    <row r="347" spans="1:17" s="3" customFormat="1" ht="27.75" customHeight="1" x14ac:dyDescent="0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17">
        <v>3170</v>
      </c>
      <c r="P347" s="18" t="s">
        <v>904</v>
      </c>
      <c r="Q347" s="19">
        <f>+Q348+Q349</f>
        <v>0</v>
      </c>
    </row>
    <row r="348" spans="1:17" s="3" customFormat="1" ht="27.75" customHeight="1" x14ac:dyDescent="0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20" t="s">
        <v>979</v>
      </c>
      <c r="P348" s="21" t="s">
        <v>904</v>
      </c>
      <c r="Q348" s="36"/>
    </row>
    <row r="349" spans="1:17" s="3" customFormat="1" ht="27.75" customHeight="1" x14ac:dyDescent="0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23" t="s">
        <v>991</v>
      </c>
      <c r="P349" s="24" t="s">
        <v>904</v>
      </c>
      <c r="Q349" s="37"/>
    </row>
    <row r="350" spans="1:17" s="3" customFormat="1" ht="27.75" customHeight="1" x14ac:dyDescent="0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17">
        <v>3180</v>
      </c>
      <c r="P350" s="18" t="s">
        <v>905</v>
      </c>
      <c r="Q350" s="19">
        <f>+Q351+Q352+Q353+Q354</f>
        <v>0</v>
      </c>
    </row>
    <row r="351" spans="1:17" s="3" customFormat="1" ht="27.75" customHeight="1" x14ac:dyDescent="0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20" t="s">
        <v>980</v>
      </c>
      <c r="P351" s="21" t="s">
        <v>906</v>
      </c>
      <c r="Q351" s="36"/>
    </row>
    <row r="352" spans="1:17" s="3" customFormat="1" ht="27.75" customHeight="1" x14ac:dyDescent="0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23" t="s">
        <v>992</v>
      </c>
      <c r="P352" s="24" t="s">
        <v>906</v>
      </c>
      <c r="Q352" s="37"/>
    </row>
    <row r="353" spans="1:17" s="3" customFormat="1" ht="27.75" customHeight="1" x14ac:dyDescent="0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20" t="s">
        <v>981</v>
      </c>
      <c r="P353" s="21" t="s">
        <v>907</v>
      </c>
      <c r="Q353" s="36"/>
    </row>
    <row r="354" spans="1:17" s="3" customFormat="1" ht="27.75" customHeight="1" x14ac:dyDescent="0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23" t="s">
        <v>993</v>
      </c>
      <c r="P354" s="24" t="s">
        <v>907</v>
      </c>
      <c r="Q354" s="37"/>
    </row>
    <row r="355" spans="1:17" s="3" customFormat="1" ht="27.75" customHeight="1" x14ac:dyDescent="0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17">
        <v>3190</v>
      </c>
      <c r="P355" s="18" t="s">
        <v>479</v>
      </c>
      <c r="Q355" s="19">
        <f>+Q356</f>
        <v>0</v>
      </c>
    </row>
    <row r="356" spans="1:17" s="3" customFormat="1" ht="27.75" customHeight="1" x14ac:dyDescent="0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17">
        <v>3191</v>
      </c>
      <c r="P356" s="18" t="s">
        <v>480</v>
      </c>
      <c r="Q356" s="22">
        <f>+Q357+Q358</f>
        <v>0</v>
      </c>
    </row>
    <row r="357" spans="1:17" s="3" customFormat="1" ht="27.75" customHeight="1" x14ac:dyDescent="0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20" t="s">
        <v>481</v>
      </c>
      <c r="P357" s="21" t="s">
        <v>482</v>
      </c>
      <c r="Q357" s="36"/>
    </row>
    <row r="358" spans="1:17" s="3" customFormat="1" ht="27.75" customHeight="1" x14ac:dyDescent="0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23" t="s">
        <v>483</v>
      </c>
      <c r="P358" s="24" t="s">
        <v>484</v>
      </c>
      <c r="Q358" s="37"/>
    </row>
    <row r="359" spans="1:17" ht="27.75" customHeight="1" x14ac:dyDescent="0.3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14">
        <v>3200</v>
      </c>
      <c r="P359" s="15" t="s">
        <v>485</v>
      </c>
      <c r="Q359" s="16">
        <f>+Q360+Q364+Q368+Q375+Q379+Q395+Q399+Q402</f>
        <v>0</v>
      </c>
    </row>
    <row r="360" spans="1:17" s="3" customFormat="1" ht="27.75" customHeight="1" x14ac:dyDescent="0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17">
        <v>3210</v>
      </c>
      <c r="P360" s="18" t="s">
        <v>486</v>
      </c>
      <c r="Q360" s="19">
        <f>+Q361</f>
        <v>0</v>
      </c>
    </row>
    <row r="361" spans="1:17" s="3" customFormat="1" ht="27.75" customHeight="1" x14ac:dyDescent="0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17">
        <v>3211</v>
      </c>
      <c r="P361" s="18" t="s">
        <v>487</v>
      </c>
      <c r="Q361" s="22">
        <f>+Q362+Q363</f>
        <v>0</v>
      </c>
    </row>
    <row r="362" spans="1:17" s="3" customFormat="1" ht="27.75" customHeight="1" x14ac:dyDescent="0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20" t="s">
        <v>488</v>
      </c>
      <c r="P362" s="21" t="s">
        <v>489</v>
      </c>
      <c r="Q362" s="36"/>
    </row>
    <row r="363" spans="1:17" s="3" customFormat="1" ht="27.75" customHeight="1" x14ac:dyDescent="0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23" t="s">
        <v>490</v>
      </c>
      <c r="P363" s="24" t="s">
        <v>491</v>
      </c>
      <c r="Q363" s="37"/>
    </row>
    <row r="364" spans="1:17" s="3" customFormat="1" ht="27.75" customHeight="1" x14ac:dyDescent="0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17">
        <v>3220</v>
      </c>
      <c r="P364" s="18" t="s">
        <v>492</v>
      </c>
      <c r="Q364" s="19">
        <f>+Q365</f>
        <v>0</v>
      </c>
    </row>
    <row r="365" spans="1:17" s="3" customFormat="1" ht="27.75" customHeight="1" x14ac:dyDescent="0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17">
        <v>3221</v>
      </c>
      <c r="P365" s="18" t="s">
        <v>493</v>
      </c>
      <c r="Q365" s="22">
        <f>+Q366+Q367</f>
        <v>0</v>
      </c>
    </row>
    <row r="366" spans="1:17" s="3" customFormat="1" ht="27.75" customHeight="1" x14ac:dyDescent="0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20" t="s">
        <v>494</v>
      </c>
      <c r="P366" s="21" t="s">
        <v>495</v>
      </c>
      <c r="Q366" s="36"/>
    </row>
    <row r="367" spans="1:17" s="3" customFormat="1" ht="27.75" customHeight="1" x14ac:dyDescent="0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23" t="s">
        <v>496</v>
      </c>
      <c r="P367" s="24" t="s">
        <v>497</v>
      </c>
      <c r="Q367" s="37"/>
    </row>
    <row r="368" spans="1:17" s="3" customFormat="1" ht="27.75" customHeight="1" x14ac:dyDescent="0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17">
        <v>3230</v>
      </c>
      <c r="P368" s="18" t="s">
        <v>498</v>
      </c>
      <c r="Q368" s="19">
        <f>+Q369+Q372</f>
        <v>0</v>
      </c>
    </row>
    <row r="369" spans="1:17" s="3" customFormat="1" ht="27.75" customHeight="1" x14ac:dyDescent="0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17">
        <v>3231</v>
      </c>
      <c r="P369" s="18" t="s">
        <v>499</v>
      </c>
      <c r="Q369" s="22">
        <f>+Q370+Q371</f>
        <v>0</v>
      </c>
    </row>
    <row r="370" spans="1:17" s="3" customFormat="1" ht="27.75" customHeight="1" x14ac:dyDescent="0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20" t="s">
        <v>500</v>
      </c>
      <c r="P370" s="21" t="s">
        <v>501</v>
      </c>
      <c r="Q370" s="36"/>
    </row>
    <row r="371" spans="1:17" s="3" customFormat="1" ht="27.75" customHeight="1" x14ac:dyDescent="0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23" t="s">
        <v>502</v>
      </c>
      <c r="P371" s="24" t="s">
        <v>503</v>
      </c>
      <c r="Q371" s="37"/>
    </row>
    <row r="372" spans="1:17" s="3" customFormat="1" ht="27.75" customHeight="1" x14ac:dyDescent="0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17">
        <v>3232</v>
      </c>
      <c r="P372" s="18" t="s">
        <v>504</v>
      </c>
      <c r="Q372" s="22">
        <f>+Q373+Q374</f>
        <v>0</v>
      </c>
    </row>
    <row r="373" spans="1:17" s="3" customFormat="1" ht="27.75" customHeight="1" x14ac:dyDescent="0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20" t="s">
        <v>505</v>
      </c>
      <c r="P373" s="21" t="s">
        <v>506</v>
      </c>
      <c r="Q373" s="36"/>
    </row>
    <row r="374" spans="1:17" s="3" customFormat="1" ht="27.75" customHeight="1" x14ac:dyDescent="0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23" t="s">
        <v>507</v>
      </c>
      <c r="P374" s="24" t="s">
        <v>508</v>
      </c>
      <c r="Q374" s="37"/>
    </row>
    <row r="375" spans="1:17" s="3" customFormat="1" ht="27.75" customHeight="1" x14ac:dyDescent="0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17">
        <v>3240</v>
      </c>
      <c r="P375" s="18" t="s">
        <v>509</v>
      </c>
      <c r="Q375" s="19">
        <f>+Q376</f>
        <v>0</v>
      </c>
    </row>
    <row r="376" spans="1:17" s="3" customFormat="1" ht="27.75" customHeight="1" x14ac:dyDescent="0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17">
        <v>3241</v>
      </c>
      <c r="P376" s="18" t="s">
        <v>510</v>
      </c>
      <c r="Q376" s="22">
        <f>+Q377+Q378</f>
        <v>0</v>
      </c>
    </row>
    <row r="377" spans="1:17" s="3" customFormat="1" ht="27.75" customHeight="1" x14ac:dyDescent="0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20" t="s">
        <v>511</v>
      </c>
      <c r="P377" s="21" t="s">
        <v>512</v>
      </c>
      <c r="Q377" s="36"/>
    </row>
    <row r="378" spans="1:17" s="3" customFormat="1" ht="27.75" customHeight="1" x14ac:dyDescent="0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23" t="s">
        <v>513</v>
      </c>
      <c r="P378" s="24" t="s">
        <v>514</v>
      </c>
      <c r="Q378" s="37"/>
    </row>
    <row r="379" spans="1:17" s="3" customFormat="1" ht="27.75" customHeight="1" x14ac:dyDescent="0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17">
        <v>3250</v>
      </c>
      <c r="P379" s="18" t="s">
        <v>515</v>
      </c>
      <c r="Q379" s="19">
        <f>+Q380+Q383+Q386+Q389+Q392</f>
        <v>0</v>
      </c>
    </row>
    <row r="380" spans="1:17" s="3" customFormat="1" ht="27.75" customHeight="1" x14ac:dyDescent="0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17">
        <v>3251</v>
      </c>
      <c r="P380" s="18" t="s">
        <v>516</v>
      </c>
      <c r="Q380" s="22">
        <f>+Q381+Q382</f>
        <v>0</v>
      </c>
    </row>
    <row r="381" spans="1:17" s="3" customFormat="1" ht="27.75" customHeight="1" x14ac:dyDescent="0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20" t="s">
        <v>517</v>
      </c>
      <c r="P381" s="21" t="s">
        <v>518</v>
      </c>
      <c r="Q381" s="36"/>
    </row>
    <row r="382" spans="1:17" s="3" customFormat="1" ht="27.75" customHeight="1" x14ac:dyDescent="0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23" t="s">
        <v>519</v>
      </c>
      <c r="P382" s="24" t="s">
        <v>520</v>
      </c>
      <c r="Q382" s="37"/>
    </row>
    <row r="383" spans="1:17" s="3" customFormat="1" ht="27.75" customHeight="1" x14ac:dyDescent="0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17">
        <v>3252</v>
      </c>
      <c r="P383" s="18" t="s">
        <v>521</v>
      </c>
      <c r="Q383" s="22">
        <f>+Q384+Q385</f>
        <v>0</v>
      </c>
    </row>
    <row r="384" spans="1:17" s="3" customFormat="1" ht="27.75" customHeight="1" x14ac:dyDescent="0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20" t="s">
        <v>522</v>
      </c>
      <c r="P384" s="21" t="s">
        <v>523</v>
      </c>
      <c r="Q384" s="36"/>
    </row>
    <row r="385" spans="1:17" s="3" customFormat="1" ht="27.75" customHeight="1" x14ac:dyDescent="0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23" t="s">
        <v>524</v>
      </c>
      <c r="P385" s="24" t="s">
        <v>525</v>
      </c>
      <c r="Q385" s="37"/>
    </row>
    <row r="386" spans="1:17" s="3" customFormat="1" ht="27.75" customHeight="1" x14ac:dyDescent="0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17">
        <v>3253</v>
      </c>
      <c r="P386" s="18" t="s">
        <v>526</v>
      </c>
      <c r="Q386" s="22">
        <f>+Q387+Q388</f>
        <v>0</v>
      </c>
    </row>
    <row r="387" spans="1:17" s="3" customFormat="1" ht="27.75" customHeight="1" x14ac:dyDescent="0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20" t="s">
        <v>527</v>
      </c>
      <c r="P387" s="21" t="s">
        <v>528</v>
      </c>
      <c r="Q387" s="36"/>
    </row>
    <row r="388" spans="1:17" s="3" customFormat="1" ht="27.75" customHeight="1" x14ac:dyDescent="0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23" t="s">
        <v>529</v>
      </c>
      <c r="P388" s="24" t="s">
        <v>530</v>
      </c>
      <c r="Q388" s="37"/>
    </row>
    <row r="389" spans="1:17" s="3" customFormat="1" ht="27.75" customHeight="1" x14ac:dyDescent="0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17">
        <v>3254</v>
      </c>
      <c r="P389" s="18" t="s">
        <v>531</v>
      </c>
      <c r="Q389" s="22">
        <f>+Q390+Q391</f>
        <v>0</v>
      </c>
    </row>
    <row r="390" spans="1:17" s="3" customFormat="1" ht="27.75" customHeight="1" x14ac:dyDescent="0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20" t="s">
        <v>532</v>
      </c>
      <c r="P390" s="21" t="s">
        <v>533</v>
      </c>
      <c r="Q390" s="36"/>
    </row>
    <row r="391" spans="1:17" s="3" customFormat="1" ht="27.75" customHeight="1" x14ac:dyDescent="0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23" t="s">
        <v>534</v>
      </c>
      <c r="P391" s="24" t="s">
        <v>535</v>
      </c>
      <c r="Q391" s="37"/>
    </row>
    <row r="392" spans="1:17" s="3" customFormat="1" ht="27.75" customHeight="1" x14ac:dyDescent="0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17">
        <v>3255</v>
      </c>
      <c r="P392" s="18" t="s">
        <v>536</v>
      </c>
      <c r="Q392" s="22">
        <f>+Q393+Q394</f>
        <v>0</v>
      </c>
    </row>
    <row r="393" spans="1:17" s="3" customFormat="1" ht="27.75" customHeight="1" x14ac:dyDescent="0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20" t="s">
        <v>537</v>
      </c>
      <c r="P393" s="21" t="s">
        <v>538</v>
      </c>
      <c r="Q393" s="36"/>
    </row>
    <row r="394" spans="1:17" s="3" customFormat="1" ht="27.75" customHeight="1" x14ac:dyDescent="0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23" t="s">
        <v>539</v>
      </c>
      <c r="P394" s="24" t="s">
        <v>540</v>
      </c>
      <c r="Q394" s="37"/>
    </row>
    <row r="395" spans="1:17" s="3" customFormat="1" ht="27.75" customHeight="1" x14ac:dyDescent="0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17">
        <v>3260</v>
      </c>
      <c r="P395" s="18" t="s">
        <v>541</v>
      </c>
      <c r="Q395" s="19">
        <f>+Q396</f>
        <v>0</v>
      </c>
    </row>
    <row r="396" spans="1:17" s="3" customFormat="1" ht="27.75" customHeight="1" x14ac:dyDescent="0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17">
        <v>3261</v>
      </c>
      <c r="P396" s="18" t="s">
        <v>542</v>
      </c>
      <c r="Q396" s="22">
        <f>+Q397+Q398</f>
        <v>0</v>
      </c>
    </row>
    <row r="397" spans="1:17" s="3" customFormat="1" ht="27.75" customHeight="1" x14ac:dyDescent="0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20" t="s">
        <v>543</v>
      </c>
      <c r="P397" s="21" t="s">
        <v>544</v>
      </c>
      <c r="Q397" s="36"/>
    </row>
    <row r="398" spans="1:17" s="3" customFormat="1" ht="27.75" customHeight="1" x14ac:dyDescent="0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23" t="s">
        <v>545</v>
      </c>
      <c r="P398" s="24" t="s">
        <v>546</v>
      </c>
      <c r="Q398" s="37"/>
    </row>
    <row r="399" spans="1:17" s="3" customFormat="1" ht="27.75" customHeight="1" x14ac:dyDescent="0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17">
        <v>3280</v>
      </c>
      <c r="P399" s="18" t="s">
        <v>547</v>
      </c>
      <c r="Q399" s="19">
        <f>+Q400</f>
        <v>0</v>
      </c>
    </row>
    <row r="400" spans="1:17" s="3" customFormat="1" ht="27.75" customHeight="1" x14ac:dyDescent="0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17">
        <v>3281</v>
      </c>
      <c r="P400" s="18" t="s">
        <v>548</v>
      </c>
      <c r="Q400" s="22">
        <f>+Q401</f>
        <v>0</v>
      </c>
    </row>
    <row r="401" spans="1:17" s="3" customFormat="1" ht="27.75" customHeight="1" x14ac:dyDescent="0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20" t="s">
        <v>549</v>
      </c>
      <c r="P401" s="21" t="s">
        <v>550</v>
      </c>
      <c r="Q401" s="36"/>
    </row>
    <row r="402" spans="1:17" s="3" customFormat="1" ht="27.75" customHeight="1" x14ac:dyDescent="0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17">
        <v>3290</v>
      </c>
      <c r="P402" s="18" t="s">
        <v>551</v>
      </c>
      <c r="Q402" s="19">
        <f>+Q403</f>
        <v>0</v>
      </c>
    </row>
    <row r="403" spans="1:17" s="3" customFormat="1" ht="27.75" customHeight="1" x14ac:dyDescent="0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17">
        <v>3291</v>
      </c>
      <c r="P403" s="18" t="s">
        <v>552</v>
      </c>
      <c r="Q403" s="22">
        <f>+Q404+Q405</f>
        <v>0</v>
      </c>
    </row>
    <row r="404" spans="1:17" s="3" customFormat="1" ht="27.75" customHeight="1" x14ac:dyDescent="0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20" t="s">
        <v>553</v>
      </c>
      <c r="P404" s="21" t="s">
        <v>554</v>
      </c>
      <c r="Q404" s="36"/>
    </row>
    <row r="405" spans="1:17" s="3" customFormat="1" ht="27.75" customHeight="1" x14ac:dyDescent="0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23" t="s">
        <v>555</v>
      </c>
      <c r="P405" s="24" t="s">
        <v>556</v>
      </c>
      <c r="Q405" s="37"/>
    </row>
    <row r="406" spans="1:17" ht="27.75" customHeight="1" x14ac:dyDescent="0.3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14">
        <v>3300</v>
      </c>
      <c r="P406" s="15" t="s">
        <v>557</v>
      </c>
      <c r="Q406" s="16">
        <f>+Q407+Q411+Q415+Q419+Q423+Q427+Q431+Q434+Q438</f>
        <v>0</v>
      </c>
    </row>
    <row r="407" spans="1:17" s="3" customFormat="1" ht="27.75" customHeight="1" x14ac:dyDescent="0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17">
        <v>3310</v>
      </c>
      <c r="P407" s="18" t="s">
        <v>558</v>
      </c>
      <c r="Q407" s="19">
        <f>+Q408</f>
        <v>0</v>
      </c>
    </row>
    <row r="408" spans="1:17" s="3" customFormat="1" ht="27.75" customHeight="1" x14ac:dyDescent="0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17">
        <v>3315</v>
      </c>
      <c r="P408" s="18" t="s">
        <v>559</v>
      </c>
      <c r="Q408" s="22">
        <f>+Q409+Q410</f>
        <v>0</v>
      </c>
    </row>
    <row r="409" spans="1:17" s="3" customFormat="1" ht="27.75" customHeight="1" x14ac:dyDescent="0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20" t="s">
        <v>560</v>
      </c>
      <c r="P409" s="21" t="s">
        <v>561</v>
      </c>
      <c r="Q409" s="36"/>
    </row>
    <row r="410" spans="1:17" s="3" customFormat="1" ht="27.75" customHeight="1" x14ac:dyDescent="0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23" t="s">
        <v>562</v>
      </c>
      <c r="P410" s="24" t="s">
        <v>563</v>
      </c>
      <c r="Q410" s="37"/>
    </row>
    <row r="411" spans="1:17" s="3" customFormat="1" ht="27.75" customHeight="1" x14ac:dyDescent="0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17">
        <v>3320</v>
      </c>
      <c r="P411" s="18" t="s">
        <v>564</v>
      </c>
      <c r="Q411" s="19">
        <f>+Q412</f>
        <v>0</v>
      </c>
    </row>
    <row r="412" spans="1:17" s="3" customFormat="1" ht="27.75" customHeight="1" x14ac:dyDescent="0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17">
        <v>3321</v>
      </c>
      <c r="P412" s="18" t="s">
        <v>565</v>
      </c>
      <c r="Q412" s="22">
        <f>+Q413+Q414</f>
        <v>0</v>
      </c>
    </row>
    <row r="413" spans="1:17" s="3" customFormat="1" ht="27.75" customHeight="1" x14ac:dyDescent="0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20" t="s">
        <v>566</v>
      </c>
      <c r="P413" s="21" t="s">
        <v>567</v>
      </c>
      <c r="Q413" s="36"/>
    </row>
    <row r="414" spans="1:17" s="3" customFormat="1" ht="27.75" customHeight="1" x14ac:dyDescent="0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23" t="s">
        <v>568</v>
      </c>
      <c r="P414" s="24" t="s">
        <v>569</v>
      </c>
      <c r="Q414" s="37"/>
    </row>
    <row r="415" spans="1:17" s="3" customFormat="1" ht="27.75" customHeight="1" x14ac:dyDescent="0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17">
        <v>3330</v>
      </c>
      <c r="P415" s="18" t="s">
        <v>570</v>
      </c>
      <c r="Q415" s="19">
        <f>+Q416</f>
        <v>0</v>
      </c>
    </row>
    <row r="416" spans="1:17" s="3" customFormat="1" ht="27.75" customHeight="1" x14ac:dyDescent="0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17">
        <v>3331</v>
      </c>
      <c r="P416" s="18" t="s">
        <v>571</v>
      </c>
      <c r="Q416" s="22">
        <f>+Q417+Q418</f>
        <v>0</v>
      </c>
    </row>
    <row r="417" spans="1:17" s="3" customFormat="1" ht="27.75" customHeight="1" x14ac:dyDescent="0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20" t="s">
        <v>572</v>
      </c>
      <c r="P417" s="21" t="s">
        <v>573</v>
      </c>
      <c r="Q417" s="36"/>
    </row>
    <row r="418" spans="1:17" s="3" customFormat="1" ht="27.75" customHeight="1" x14ac:dyDescent="0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23" t="s">
        <v>574</v>
      </c>
      <c r="P418" s="24" t="s">
        <v>575</v>
      </c>
      <c r="Q418" s="37"/>
    </row>
    <row r="419" spans="1:17" s="3" customFormat="1" ht="27.75" customHeight="1" x14ac:dyDescent="0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17">
        <v>3340</v>
      </c>
      <c r="P419" s="18" t="s">
        <v>576</v>
      </c>
      <c r="Q419" s="19">
        <f>+Q420</f>
        <v>0</v>
      </c>
    </row>
    <row r="420" spans="1:17" s="3" customFormat="1" ht="27.75" customHeight="1" x14ac:dyDescent="0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17">
        <v>3341</v>
      </c>
      <c r="P420" s="18" t="s">
        <v>577</v>
      </c>
      <c r="Q420" s="22">
        <f>+Q421+Q422</f>
        <v>0</v>
      </c>
    </row>
    <row r="421" spans="1:17" s="3" customFormat="1" ht="27.75" customHeight="1" x14ac:dyDescent="0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20" t="s">
        <v>578</v>
      </c>
      <c r="P421" s="21" t="s">
        <v>579</v>
      </c>
      <c r="Q421" s="36"/>
    </row>
    <row r="422" spans="1:17" s="3" customFormat="1" ht="27.75" customHeight="1" x14ac:dyDescent="0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23" t="s">
        <v>580</v>
      </c>
      <c r="P422" s="24" t="s">
        <v>581</v>
      </c>
      <c r="Q422" s="37"/>
    </row>
    <row r="423" spans="1:17" s="3" customFormat="1" ht="27.75" customHeight="1" x14ac:dyDescent="0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17">
        <v>3350</v>
      </c>
      <c r="P423" s="18" t="s">
        <v>582</v>
      </c>
      <c r="Q423" s="19">
        <f>+Q424</f>
        <v>0</v>
      </c>
    </row>
    <row r="424" spans="1:17" s="3" customFormat="1" ht="27.75" customHeight="1" x14ac:dyDescent="0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17">
        <v>3351</v>
      </c>
      <c r="P424" s="18" t="s">
        <v>583</v>
      </c>
      <c r="Q424" s="22">
        <f>+Q425+Q426</f>
        <v>0</v>
      </c>
    </row>
    <row r="425" spans="1:17" s="3" customFormat="1" ht="27.75" customHeight="1" x14ac:dyDescent="0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20" t="s">
        <v>584</v>
      </c>
      <c r="P425" s="21" t="s">
        <v>585</v>
      </c>
      <c r="Q425" s="36"/>
    </row>
    <row r="426" spans="1:17" s="3" customFormat="1" ht="27.75" customHeight="1" x14ac:dyDescent="0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23" t="s">
        <v>586</v>
      </c>
      <c r="P426" s="24" t="s">
        <v>587</v>
      </c>
      <c r="Q426" s="37"/>
    </row>
    <row r="427" spans="1:17" s="3" customFormat="1" ht="27.75" customHeight="1" x14ac:dyDescent="0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17">
        <v>3360</v>
      </c>
      <c r="P427" s="18" t="s">
        <v>588</v>
      </c>
      <c r="Q427" s="19">
        <f>+Q428</f>
        <v>0</v>
      </c>
    </row>
    <row r="428" spans="1:17" s="3" customFormat="1" ht="27.75" customHeight="1" x14ac:dyDescent="0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17">
        <v>3361</v>
      </c>
      <c r="P428" s="18" t="s">
        <v>589</v>
      </c>
      <c r="Q428" s="22">
        <f>+Q429+Q430</f>
        <v>0</v>
      </c>
    </row>
    <row r="429" spans="1:17" s="3" customFormat="1" ht="27.75" customHeight="1" x14ac:dyDescent="0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20" t="s">
        <v>590</v>
      </c>
      <c r="P429" s="21" t="s">
        <v>591</v>
      </c>
      <c r="Q429" s="36"/>
    </row>
    <row r="430" spans="1:17" s="3" customFormat="1" ht="27.75" customHeight="1" x14ac:dyDescent="0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23" t="s">
        <v>592</v>
      </c>
      <c r="P430" s="24" t="s">
        <v>593</v>
      </c>
      <c r="Q430" s="37"/>
    </row>
    <row r="431" spans="1:17" s="3" customFormat="1" ht="27.75" customHeight="1" x14ac:dyDescent="0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17">
        <v>3370</v>
      </c>
      <c r="P431" s="18" t="s">
        <v>908</v>
      </c>
      <c r="Q431" s="19">
        <f>+Q432+Q433</f>
        <v>0</v>
      </c>
    </row>
    <row r="432" spans="1:17" s="3" customFormat="1" ht="27.75" customHeight="1" x14ac:dyDescent="0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20" t="s">
        <v>982</v>
      </c>
      <c r="P432" s="21" t="s">
        <v>908</v>
      </c>
      <c r="Q432" s="36"/>
    </row>
    <row r="433" spans="1:17" s="3" customFormat="1" ht="27.75" customHeight="1" x14ac:dyDescent="0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23" t="s">
        <v>994</v>
      </c>
      <c r="P433" s="24" t="s">
        <v>908</v>
      </c>
      <c r="Q433" s="37"/>
    </row>
    <row r="434" spans="1:17" s="3" customFormat="1" ht="27.75" customHeight="1" x14ac:dyDescent="0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17">
        <v>3380</v>
      </c>
      <c r="P434" s="18" t="s">
        <v>594</v>
      </c>
      <c r="Q434" s="19">
        <f>+Q435</f>
        <v>0</v>
      </c>
    </row>
    <row r="435" spans="1:17" s="3" customFormat="1" ht="27.75" customHeight="1" x14ac:dyDescent="0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17">
        <v>3381</v>
      </c>
      <c r="P435" s="18" t="s">
        <v>595</v>
      </c>
      <c r="Q435" s="22">
        <f>+Q436+Q437</f>
        <v>0</v>
      </c>
    </row>
    <row r="436" spans="1:17" s="3" customFormat="1" ht="27.75" customHeight="1" x14ac:dyDescent="0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20" t="s">
        <v>596</v>
      </c>
      <c r="P436" s="21" t="s">
        <v>597</v>
      </c>
      <c r="Q436" s="36"/>
    </row>
    <row r="437" spans="1:17" s="3" customFormat="1" ht="27.75" customHeight="1" x14ac:dyDescent="0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23" t="s">
        <v>598</v>
      </c>
      <c r="P437" s="24" t="s">
        <v>599</v>
      </c>
      <c r="Q437" s="37"/>
    </row>
    <row r="438" spans="1:17" s="3" customFormat="1" ht="27.75" customHeight="1" x14ac:dyDescent="0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17">
        <v>3390</v>
      </c>
      <c r="P438" s="18" t="s">
        <v>600</v>
      </c>
      <c r="Q438" s="19">
        <f>+Q439+Q442</f>
        <v>0</v>
      </c>
    </row>
    <row r="439" spans="1:17" s="3" customFormat="1" ht="27.75" customHeight="1" x14ac:dyDescent="0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17">
        <v>3391</v>
      </c>
      <c r="P439" s="18" t="s">
        <v>601</v>
      </c>
      <c r="Q439" s="22">
        <f>+Q440+Q441</f>
        <v>0</v>
      </c>
    </row>
    <row r="440" spans="1:17" s="3" customFormat="1" ht="27.75" customHeight="1" x14ac:dyDescent="0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20" t="s">
        <v>602</v>
      </c>
      <c r="P440" s="21" t="s">
        <v>603</v>
      </c>
      <c r="Q440" s="36"/>
    </row>
    <row r="441" spans="1:17" s="3" customFormat="1" ht="27.75" customHeight="1" x14ac:dyDescent="0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23" t="s">
        <v>604</v>
      </c>
      <c r="P441" s="24" t="s">
        <v>605</v>
      </c>
      <c r="Q441" s="37"/>
    </row>
    <row r="442" spans="1:17" s="3" customFormat="1" ht="27.75" customHeight="1" x14ac:dyDescent="0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17">
        <v>3392</v>
      </c>
      <c r="P442" s="18" t="s">
        <v>606</v>
      </c>
      <c r="Q442" s="22">
        <f>+Q443+Q444</f>
        <v>0</v>
      </c>
    </row>
    <row r="443" spans="1:17" s="3" customFormat="1" ht="27.75" customHeight="1" x14ac:dyDescent="0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20" t="s">
        <v>607</v>
      </c>
      <c r="P443" s="21" t="s">
        <v>608</v>
      </c>
      <c r="Q443" s="36"/>
    </row>
    <row r="444" spans="1:17" s="3" customFormat="1" ht="27.75" customHeight="1" x14ac:dyDescent="0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23" t="s">
        <v>609</v>
      </c>
      <c r="P444" s="24" t="s">
        <v>610</v>
      </c>
      <c r="Q444" s="37"/>
    </row>
    <row r="445" spans="1:17" s="3" customFormat="1" ht="27.75" customHeight="1" x14ac:dyDescent="0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14">
        <v>3400</v>
      </c>
      <c r="P445" s="15" t="s">
        <v>909</v>
      </c>
      <c r="Q445" s="16">
        <f>+Q446+Q451+Q454+Q457+Q460</f>
        <v>0</v>
      </c>
    </row>
    <row r="446" spans="1:17" s="3" customFormat="1" ht="27.75" customHeight="1" x14ac:dyDescent="0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17">
        <v>3410</v>
      </c>
      <c r="P446" s="18" t="s">
        <v>910</v>
      </c>
      <c r="Q446" s="19">
        <f>+Q447+Q448+Q449+Q450</f>
        <v>0</v>
      </c>
    </row>
    <row r="447" spans="1:17" s="3" customFormat="1" ht="27.75" customHeight="1" x14ac:dyDescent="0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20" t="s">
        <v>983</v>
      </c>
      <c r="P447" s="21" t="s">
        <v>911</v>
      </c>
      <c r="Q447" s="36"/>
    </row>
    <row r="448" spans="1:17" s="3" customFormat="1" ht="27.75" customHeight="1" x14ac:dyDescent="0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23" t="s">
        <v>995</v>
      </c>
      <c r="P448" s="24" t="s">
        <v>911</v>
      </c>
      <c r="Q448" s="37"/>
    </row>
    <row r="449" spans="1:17" s="3" customFormat="1" ht="27.75" customHeight="1" x14ac:dyDescent="0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20" t="s">
        <v>984</v>
      </c>
      <c r="P449" s="21" t="s">
        <v>912</v>
      </c>
      <c r="Q449" s="36"/>
    </row>
    <row r="450" spans="1:17" s="3" customFormat="1" ht="27.75" customHeight="1" x14ac:dyDescent="0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23" t="s">
        <v>996</v>
      </c>
      <c r="P450" s="24" t="s">
        <v>912</v>
      </c>
      <c r="Q450" s="37"/>
    </row>
    <row r="451" spans="1:17" s="3" customFormat="1" ht="27.75" customHeight="1" x14ac:dyDescent="0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17">
        <v>3420</v>
      </c>
      <c r="P451" s="18" t="s">
        <v>913</v>
      </c>
      <c r="Q451" s="19">
        <f>+Q452+Q453</f>
        <v>0</v>
      </c>
    </row>
    <row r="452" spans="1:17" s="3" customFormat="1" ht="27.75" customHeight="1" x14ac:dyDescent="0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20" t="s">
        <v>985</v>
      </c>
      <c r="P452" s="21" t="s">
        <v>913</v>
      </c>
      <c r="Q452" s="36"/>
    </row>
    <row r="453" spans="1:17" s="3" customFormat="1" ht="27.75" customHeight="1" x14ac:dyDescent="0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23" t="s">
        <v>997</v>
      </c>
      <c r="P453" s="24" t="s">
        <v>913</v>
      </c>
      <c r="Q453" s="37"/>
    </row>
    <row r="454" spans="1:17" s="3" customFormat="1" ht="27.75" customHeight="1" x14ac:dyDescent="0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17">
        <v>3430</v>
      </c>
      <c r="P454" s="18" t="s">
        <v>914</v>
      </c>
      <c r="Q454" s="19">
        <f>+Q455+Q456</f>
        <v>0</v>
      </c>
    </row>
    <row r="455" spans="1:17" s="3" customFormat="1" ht="27.75" customHeight="1" x14ac:dyDescent="0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20" t="s">
        <v>986</v>
      </c>
      <c r="P455" s="21" t="s">
        <v>915</v>
      </c>
      <c r="Q455" s="36"/>
    </row>
    <row r="456" spans="1:17" s="3" customFormat="1" ht="27.75" customHeight="1" x14ac:dyDescent="0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23" t="s">
        <v>998</v>
      </c>
      <c r="P456" s="24" t="s">
        <v>915</v>
      </c>
      <c r="Q456" s="37"/>
    </row>
    <row r="457" spans="1:17" s="3" customFormat="1" ht="27.75" customHeight="1" x14ac:dyDescent="0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17">
        <v>3450</v>
      </c>
      <c r="P457" s="18" t="s">
        <v>916</v>
      </c>
      <c r="Q457" s="19">
        <f>+Q458+Q459</f>
        <v>0</v>
      </c>
    </row>
    <row r="458" spans="1:17" s="3" customFormat="1" ht="27.75" customHeight="1" x14ac:dyDescent="0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20" t="s">
        <v>987</v>
      </c>
      <c r="P458" s="21" t="s">
        <v>917</v>
      </c>
      <c r="Q458" s="36"/>
    </row>
    <row r="459" spans="1:17" s="3" customFormat="1" ht="27.75" customHeight="1" x14ac:dyDescent="0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23" t="s">
        <v>999</v>
      </c>
      <c r="P459" s="24" t="s">
        <v>917</v>
      </c>
      <c r="Q459" s="37"/>
    </row>
    <row r="460" spans="1:17" s="3" customFormat="1" ht="27.75" customHeight="1" x14ac:dyDescent="0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17">
        <v>3470</v>
      </c>
      <c r="P460" s="18" t="s">
        <v>611</v>
      </c>
      <c r="Q460" s="19">
        <f>+Q461</f>
        <v>0</v>
      </c>
    </row>
    <row r="461" spans="1:17" s="3" customFormat="1" ht="27.75" customHeight="1" x14ac:dyDescent="0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17">
        <v>3471</v>
      </c>
      <c r="P461" s="18" t="s">
        <v>612</v>
      </c>
      <c r="Q461" s="22">
        <f>+Q462+Q463</f>
        <v>0</v>
      </c>
    </row>
    <row r="462" spans="1:17" s="3" customFormat="1" ht="27.75" customHeight="1" x14ac:dyDescent="0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20" t="s">
        <v>613</v>
      </c>
      <c r="P462" s="21" t="s">
        <v>614</v>
      </c>
      <c r="Q462" s="36"/>
    </row>
    <row r="463" spans="1:17" s="3" customFormat="1" ht="27.75" customHeight="1" x14ac:dyDescent="0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23" t="s">
        <v>615</v>
      </c>
      <c r="P463" s="24" t="s">
        <v>616</v>
      </c>
      <c r="Q463" s="37"/>
    </row>
    <row r="464" spans="1:17" ht="27.75" customHeight="1" x14ac:dyDescent="0.3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14">
        <v>3500</v>
      </c>
      <c r="P464" s="15" t="s">
        <v>617</v>
      </c>
      <c r="Q464" s="16">
        <f>+Q465+Q472+Q475+Q479+Q482+Q486+Q490+Q494+Q497</f>
        <v>0</v>
      </c>
    </row>
    <row r="465" spans="1:17" s="3" customFormat="1" ht="27.75" customHeight="1" x14ac:dyDescent="0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17">
        <v>3510</v>
      </c>
      <c r="P465" s="18" t="s">
        <v>618</v>
      </c>
      <c r="Q465" s="19">
        <f>+Q466+Q469</f>
        <v>0</v>
      </c>
    </row>
    <row r="466" spans="1:17" s="3" customFormat="1" ht="27.75" customHeight="1" x14ac:dyDescent="0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17">
        <v>3511</v>
      </c>
      <c r="P466" s="18" t="s">
        <v>619</v>
      </c>
      <c r="Q466" s="22">
        <f>+Q467+Q468</f>
        <v>0</v>
      </c>
    </row>
    <row r="467" spans="1:17" s="3" customFormat="1" ht="27.75" customHeight="1" x14ac:dyDescent="0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20" t="s">
        <v>620</v>
      </c>
      <c r="P467" s="21" t="s">
        <v>621</v>
      </c>
      <c r="Q467" s="36"/>
    </row>
    <row r="468" spans="1:17" s="3" customFormat="1" ht="27.75" customHeight="1" x14ac:dyDescent="0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23" t="s">
        <v>622</v>
      </c>
      <c r="P468" s="24" t="s">
        <v>623</v>
      </c>
      <c r="Q468" s="37"/>
    </row>
    <row r="469" spans="1:17" s="3" customFormat="1" ht="27.75" customHeight="1" x14ac:dyDescent="0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17">
        <v>3512</v>
      </c>
      <c r="P469" s="18" t="s">
        <v>624</v>
      </c>
      <c r="Q469" s="22">
        <f>+Q470+Q471</f>
        <v>0</v>
      </c>
    </row>
    <row r="470" spans="1:17" s="3" customFormat="1" ht="27.75" customHeight="1" x14ac:dyDescent="0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20" t="s">
        <v>625</v>
      </c>
      <c r="P470" s="21" t="s">
        <v>626</v>
      </c>
      <c r="Q470" s="36"/>
    </row>
    <row r="471" spans="1:17" s="3" customFormat="1" ht="27.75" customHeight="1" x14ac:dyDescent="0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23" t="s">
        <v>627</v>
      </c>
      <c r="P471" s="24" t="s">
        <v>628</v>
      </c>
      <c r="Q471" s="37"/>
    </row>
    <row r="472" spans="1:17" s="3" customFormat="1" ht="27.75" customHeight="1" x14ac:dyDescent="0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17">
        <v>3520</v>
      </c>
      <c r="P472" s="18" t="s">
        <v>918</v>
      </c>
      <c r="Q472" s="19">
        <f>+Q473+Q474</f>
        <v>0</v>
      </c>
    </row>
    <row r="473" spans="1:17" s="3" customFormat="1" ht="27.75" customHeight="1" x14ac:dyDescent="0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20" t="s">
        <v>988</v>
      </c>
      <c r="P473" s="21" t="s">
        <v>919</v>
      </c>
      <c r="Q473" s="36"/>
    </row>
    <row r="474" spans="1:17" s="3" customFormat="1" ht="27.75" customHeight="1" x14ac:dyDescent="0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23" t="s">
        <v>1000</v>
      </c>
      <c r="P474" s="24" t="s">
        <v>919</v>
      </c>
      <c r="Q474" s="37"/>
    </row>
    <row r="475" spans="1:17" s="3" customFormat="1" ht="27.75" customHeight="1" x14ac:dyDescent="0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17">
        <v>3530</v>
      </c>
      <c r="P475" s="18" t="s">
        <v>629</v>
      </c>
      <c r="Q475" s="19">
        <f>+Q476</f>
        <v>0</v>
      </c>
    </row>
    <row r="476" spans="1:17" s="3" customFormat="1" ht="27.75" customHeight="1" x14ac:dyDescent="0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17">
        <v>3531</v>
      </c>
      <c r="P476" s="18" t="s">
        <v>630</v>
      </c>
      <c r="Q476" s="22">
        <f>+Q477+Q478</f>
        <v>0</v>
      </c>
    </row>
    <row r="477" spans="1:17" s="3" customFormat="1" ht="27.75" customHeight="1" x14ac:dyDescent="0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20" t="s">
        <v>631</v>
      </c>
      <c r="P477" s="21" t="s">
        <v>630</v>
      </c>
      <c r="Q477" s="36"/>
    </row>
    <row r="478" spans="1:17" s="3" customFormat="1" ht="27.75" customHeight="1" x14ac:dyDescent="0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23" t="s">
        <v>632</v>
      </c>
      <c r="P478" s="24" t="s">
        <v>630</v>
      </c>
      <c r="Q478" s="37"/>
    </row>
    <row r="479" spans="1:17" s="3" customFormat="1" ht="27.75" customHeight="1" x14ac:dyDescent="0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17">
        <v>3540</v>
      </c>
      <c r="P479" s="18" t="s">
        <v>920</v>
      </c>
      <c r="Q479" s="19">
        <f>+Q480+Q481</f>
        <v>0</v>
      </c>
    </row>
    <row r="480" spans="1:17" s="3" customFormat="1" ht="27.75" customHeight="1" x14ac:dyDescent="0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20" t="s">
        <v>1001</v>
      </c>
      <c r="P480" s="21" t="s">
        <v>920</v>
      </c>
      <c r="Q480" s="36"/>
    </row>
    <row r="481" spans="1:17" s="3" customFormat="1" ht="27.75" customHeight="1" x14ac:dyDescent="0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23" t="s">
        <v>1002</v>
      </c>
      <c r="P481" s="24" t="s">
        <v>920</v>
      </c>
      <c r="Q481" s="37"/>
    </row>
    <row r="482" spans="1:17" s="3" customFormat="1" ht="27.75" customHeight="1" x14ac:dyDescent="0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17">
        <v>3550</v>
      </c>
      <c r="P482" s="18" t="s">
        <v>633</v>
      </c>
      <c r="Q482" s="19">
        <f>+Q483</f>
        <v>0</v>
      </c>
    </row>
    <row r="483" spans="1:17" s="3" customFormat="1" ht="27.75" customHeight="1" x14ac:dyDescent="0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17">
        <v>3551</v>
      </c>
      <c r="P483" s="18" t="s">
        <v>634</v>
      </c>
      <c r="Q483" s="22">
        <f>+Q484+Q485</f>
        <v>0</v>
      </c>
    </row>
    <row r="484" spans="1:17" s="3" customFormat="1" ht="27.75" customHeight="1" x14ac:dyDescent="0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20" t="s">
        <v>635</v>
      </c>
      <c r="P484" s="21" t="s">
        <v>636</v>
      </c>
      <c r="Q484" s="36"/>
    </row>
    <row r="485" spans="1:17" s="3" customFormat="1" ht="27.75" customHeight="1" x14ac:dyDescent="0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23" t="s">
        <v>637</v>
      </c>
      <c r="P485" s="24" t="s">
        <v>638</v>
      </c>
      <c r="Q485" s="37"/>
    </row>
    <row r="486" spans="1:17" s="3" customFormat="1" ht="27.75" customHeight="1" x14ac:dyDescent="0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17">
        <v>3560</v>
      </c>
      <c r="P486" s="18" t="s">
        <v>639</v>
      </c>
      <c r="Q486" s="19">
        <f>+Q487</f>
        <v>0</v>
      </c>
    </row>
    <row r="487" spans="1:17" s="3" customFormat="1" ht="27.75" customHeight="1" x14ac:dyDescent="0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17">
        <v>3561</v>
      </c>
      <c r="P487" s="18" t="s">
        <v>640</v>
      </c>
      <c r="Q487" s="22">
        <f>+Q488+Q489</f>
        <v>0</v>
      </c>
    </row>
    <row r="488" spans="1:17" s="3" customFormat="1" ht="27.75" customHeight="1" x14ac:dyDescent="0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20" t="s">
        <v>641</v>
      </c>
      <c r="P488" s="21" t="s">
        <v>642</v>
      </c>
      <c r="Q488" s="36"/>
    </row>
    <row r="489" spans="1:17" s="3" customFormat="1" ht="27.75" customHeight="1" x14ac:dyDescent="0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23" t="s">
        <v>643</v>
      </c>
      <c r="P489" s="24" t="s">
        <v>644</v>
      </c>
      <c r="Q489" s="37"/>
    </row>
    <row r="490" spans="1:17" s="3" customFormat="1" ht="27.75" customHeight="1" x14ac:dyDescent="0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17">
        <v>3570</v>
      </c>
      <c r="P490" s="18" t="s">
        <v>645</v>
      </c>
      <c r="Q490" s="19">
        <f>+Q491</f>
        <v>0</v>
      </c>
    </row>
    <row r="491" spans="1:17" s="3" customFormat="1" ht="27.75" customHeight="1" x14ac:dyDescent="0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17">
        <v>3571</v>
      </c>
      <c r="P491" s="18" t="s">
        <v>646</v>
      </c>
      <c r="Q491" s="22">
        <f>+Q492+Q493</f>
        <v>0</v>
      </c>
    </row>
    <row r="492" spans="1:17" s="3" customFormat="1" ht="27.75" customHeight="1" x14ac:dyDescent="0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20" t="s">
        <v>647</v>
      </c>
      <c r="P492" s="21" t="s">
        <v>648</v>
      </c>
      <c r="Q492" s="36"/>
    </row>
    <row r="493" spans="1:17" s="3" customFormat="1" ht="27.75" customHeight="1" x14ac:dyDescent="0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23" t="s">
        <v>649</v>
      </c>
      <c r="P493" s="24" t="s">
        <v>650</v>
      </c>
      <c r="Q493" s="37"/>
    </row>
    <row r="494" spans="1:17" s="3" customFormat="1" ht="27.75" customHeight="1" x14ac:dyDescent="0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17">
        <v>3580</v>
      </c>
      <c r="P494" s="18" t="s">
        <v>921</v>
      </c>
      <c r="Q494" s="19">
        <f>+Q495+Q496</f>
        <v>0</v>
      </c>
    </row>
    <row r="495" spans="1:17" s="3" customFormat="1" ht="27.75" customHeight="1" x14ac:dyDescent="0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20" t="s">
        <v>1003</v>
      </c>
      <c r="P495" s="21" t="s">
        <v>922</v>
      </c>
      <c r="Q495" s="36"/>
    </row>
    <row r="496" spans="1:17" s="3" customFormat="1" ht="27.75" customHeight="1" x14ac:dyDescent="0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23" t="s">
        <v>1004</v>
      </c>
      <c r="P496" s="24" t="s">
        <v>922</v>
      </c>
      <c r="Q496" s="37"/>
    </row>
    <row r="497" spans="1:17" s="3" customFormat="1" ht="27.75" customHeight="1" x14ac:dyDescent="0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17">
        <v>3590</v>
      </c>
      <c r="P497" s="18" t="s">
        <v>651</v>
      </c>
      <c r="Q497" s="19">
        <f>+Q498</f>
        <v>0</v>
      </c>
    </row>
    <row r="498" spans="1:17" s="3" customFormat="1" ht="27.75" customHeight="1" x14ac:dyDescent="0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17">
        <v>3591</v>
      </c>
      <c r="P498" s="18" t="s">
        <v>652</v>
      </c>
      <c r="Q498" s="22">
        <f>+Q499+Q500</f>
        <v>0</v>
      </c>
    </row>
    <row r="499" spans="1:17" s="3" customFormat="1" ht="27.75" customHeight="1" x14ac:dyDescent="0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6" t="s">
        <v>653</v>
      </c>
      <c r="P499" s="21" t="s">
        <v>654</v>
      </c>
      <c r="Q499" s="36"/>
    </row>
    <row r="500" spans="1:17" s="3" customFormat="1" ht="27.75" customHeight="1" x14ac:dyDescent="0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7" t="s">
        <v>655</v>
      </c>
      <c r="P500" s="24" t="s">
        <v>656</v>
      </c>
      <c r="Q500" s="37"/>
    </row>
    <row r="501" spans="1:17" s="3" customFormat="1" ht="27.75" customHeight="1" x14ac:dyDescent="0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14">
        <v>36000</v>
      </c>
      <c r="P501" s="15" t="s">
        <v>657</v>
      </c>
      <c r="Q501" s="16">
        <f>+Q502+Q504+Q506+Q508</f>
        <v>0</v>
      </c>
    </row>
    <row r="502" spans="1:17" s="3" customFormat="1" ht="27.75" customHeight="1" x14ac:dyDescent="0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17">
        <v>3611</v>
      </c>
      <c r="P502" s="18" t="s">
        <v>658</v>
      </c>
      <c r="Q502" s="19">
        <f>+Q503</f>
        <v>0</v>
      </c>
    </row>
    <row r="503" spans="1:17" s="3" customFormat="1" ht="27.75" customHeight="1" x14ac:dyDescent="0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20" t="s">
        <v>659</v>
      </c>
      <c r="P503" s="21" t="s">
        <v>658</v>
      </c>
      <c r="Q503" s="36"/>
    </row>
    <row r="504" spans="1:17" s="3" customFormat="1" ht="27.75" customHeight="1" x14ac:dyDescent="0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17">
        <v>3622</v>
      </c>
      <c r="P504" s="18" t="s">
        <v>660</v>
      </c>
      <c r="Q504" s="19">
        <f>+Q505</f>
        <v>0</v>
      </c>
    </row>
    <row r="505" spans="1:17" s="3" customFormat="1" ht="27.75" customHeight="1" x14ac:dyDescent="0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20" t="s">
        <v>661</v>
      </c>
      <c r="P505" s="21" t="s">
        <v>660</v>
      </c>
      <c r="Q505" s="36"/>
    </row>
    <row r="506" spans="1:17" s="3" customFormat="1" ht="27.75" customHeight="1" x14ac:dyDescent="0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17">
        <v>3660</v>
      </c>
      <c r="P506" s="18" t="s">
        <v>923</v>
      </c>
      <c r="Q506" s="19">
        <f>+Q507</f>
        <v>0</v>
      </c>
    </row>
    <row r="507" spans="1:17" s="3" customFormat="1" ht="27.75" customHeight="1" x14ac:dyDescent="0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20" t="s">
        <v>1005</v>
      </c>
      <c r="P507" s="21" t="s">
        <v>923</v>
      </c>
      <c r="Q507" s="36"/>
    </row>
    <row r="508" spans="1:17" s="3" customFormat="1" ht="27.75" customHeight="1" x14ac:dyDescent="0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17">
        <v>3690</v>
      </c>
      <c r="P508" s="18" t="s">
        <v>924</v>
      </c>
      <c r="Q508" s="19">
        <f>+Q509</f>
        <v>0</v>
      </c>
    </row>
    <row r="509" spans="1:17" s="3" customFormat="1" ht="27.75" customHeight="1" x14ac:dyDescent="0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20" t="s">
        <v>1006</v>
      </c>
      <c r="P509" s="21" t="s">
        <v>925</v>
      </c>
      <c r="Q509" s="36"/>
    </row>
    <row r="510" spans="1:17" s="3" customFormat="1" ht="27.75" customHeight="1" x14ac:dyDescent="0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14">
        <v>3700</v>
      </c>
      <c r="P510" s="15" t="s">
        <v>662</v>
      </c>
      <c r="Q510" s="16">
        <f>+Q511+Q516++Q526+Q530+Q534+Q541</f>
        <v>0</v>
      </c>
    </row>
    <row r="511" spans="1:17" s="3" customFormat="1" ht="27.75" customHeight="1" x14ac:dyDescent="0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17">
        <v>3710</v>
      </c>
      <c r="P511" s="9" t="s">
        <v>1007</v>
      </c>
      <c r="Q511" s="12">
        <f>+Q512+Q514</f>
        <v>0</v>
      </c>
    </row>
    <row r="512" spans="1:17" s="3" customFormat="1" ht="27.75" customHeight="1" x14ac:dyDescent="0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17">
        <v>3711</v>
      </c>
      <c r="P512" s="18" t="s">
        <v>663</v>
      </c>
      <c r="Q512" s="22">
        <f>+Q513</f>
        <v>0</v>
      </c>
    </row>
    <row r="513" spans="1:17" s="3" customFormat="1" ht="27.75" customHeight="1" x14ac:dyDescent="0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20" t="s">
        <v>664</v>
      </c>
      <c r="P513" s="21" t="s">
        <v>665</v>
      </c>
      <c r="Q513" s="36"/>
    </row>
    <row r="514" spans="1:17" s="3" customFormat="1" ht="27.75" customHeight="1" x14ac:dyDescent="0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17">
        <v>3712</v>
      </c>
      <c r="P514" s="18" t="s">
        <v>666</v>
      </c>
      <c r="Q514" s="22">
        <f>+Q515</f>
        <v>0</v>
      </c>
    </row>
    <row r="515" spans="1:17" s="3" customFormat="1" ht="27.75" customHeight="1" x14ac:dyDescent="0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20" t="s">
        <v>667</v>
      </c>
      <c r="P515" s="21" t="s">
        <v>668</v>
      </c>
      <c r="Q515" s="36"/>
    </row>
    <row r="516" spans="1:17" s="3" customFormat="1" ht="27.75" customHeight="1" x14ac:dyDescent="0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17">
        <v>3720</v>
      </c>
      <c r="P516" s="18" t="s">
        <v>669</v>
      </c>
      <c r="Q516" s="19">
        <f>+Q517+Q520+Q523</f>
        <v>0</v>
      </c>
    </row>
    <row r="517" spans="1:17" s="3" customFormat="1" ht="27.75" customHeight="1" x14ac:dyDescent="0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17">
        <v>3721</v>
      </c>
      <c r="P517" s="18" t="s">
        <v>670</v>
      </c>
      <c r="Q517" s="22">
        <f>+Q518+Q519</f>
        <v>0</v>
      </c>
    </row>
    <row r="518" spans="1:17" s="3" customFormat="1" ht="27.75" customHeight="1" x14ac:dyDescent="0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20" t="s">
        <v>671</v>
      </c>
      <c r="P518" s="21" t="s">
        <v>672</v>
      </c>
      <c r="Q518" s="36"/>
    </row>
    <row r="519" spans="1:17" s="3" customFormat="1" ht="27.75" customHeight="1" x14ac:dyDescent="0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23" t="s">
        <v>673</v>
      </c>
      <c r="P519" s="24" t="s">
        <v>674</v>
      </c>
      <c r="Q519" s="37"/>
    </row>
    <row r="520" spans="1:17" s="3" customFormat="1" ht="27.75" customHeight="1" x14ac:dyDescent="0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17">
        <v>3722</v>
      </c>
      <c r="P520" s="18" t="s">
        <v>675</v>
      </c>
      <c r="Q520" s="22">
        <f>+Q521+Q522</f>
        <v>0</v>
      </c>
    </row>
    <row r="521" spans="1:17" s="3" customFormat="1" ht="27.75" customHeight="1" x14ac:dyDescent="0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20" t="s">
        <v>676</v>
      </c>
      <c r="P521" s="21" t="s">
        <v>677</v>
      </c>
      <c r="Q521" s="36"/>
    </row>
    <row r="522" spans="1:17" s="3" customFormat="1" ht="27.75" customHeight="1" x14ac:dyDescent="0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23" t="s">
        <v>678</v>
      </c>
      <c r="P522" s="24" t="s">
        <v>679</v>
      </c>
      <c r="Q522" s="37"/>
    </row>
    <row r="523" spans="1:17" s="3" customFormat="1" ht="27.75" customHeight="1" x14ac:dyDescent="0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17">
        <v>3723</v>
      </c>
      <c r="P523" s="18" t="s">
        <v>680</v>
      </c>
      <c r="Q523" s="22">
        <f>+Q524+Q525</f>
        <v>0</v>
      </c>
    </row>
    <row r="524" spans="1:17" s="3" customFormat="1" ht="27.75" customHeight="1" x14ac:dyDescent="0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20" t="s">
        <v>681</v>
      </c>
      <c r="P524" s="21" t="s">
        <v>682</v>
      </c>
      <c r="Q524" s="36"/>
    </row>
    <row r="525" spans="1:17" s="3" customFormat="1" ht="27.75" customHeight="1" x14ac:dyDescent="0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23" t="s">
        <v>683</v>
      </c>
      <c r="P525" s="24" t="s">
        <v>684</v>
      </c>
      <c r="Q525" s="37"/>
    </row>
    <row r="526" spans="1:17" s="3" customFormat="1" ht="27.75" customHeight="1" x14ac:dyDescent="0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17">
        <v>3730</v>
      </c>
      <c r="P526" s="18" t="s">
        <v>926</v>
      </c>
      <c r="Q526" s="19">
        <f>+Q527+Q528+Q529</f>
        <v>0</v>
      </c>
    </row>
    <row r="527" spans="1:17" s="3" customFormat="1" ht="27.75" customHeight="1" x14ac:dyDescent="0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20" t="s">
        <v>1008</v>
      </c>
      <c r="P527" s="21" t="s">
        <v>927</v>
      </c>
      <c r="Q527" s="36"/>
    </row>
    <row r="528" spans="1:17" s="3" customFormat="1" ht="27.75" customHeight="1" x14ac:dyDescent="0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20" t="s">
        <v>1009</v>
      </c>
      <c r="P528" s="21" t="s">
        <v>928</v>
      </c>
      <c r="Q528" s="36"/>
    </row>
    <row r="529" spans="1:17" s="3" customFormat="1" ht="27.75" customHeight="1" x14ac:dyDescent="0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20" t="s">
        <v>1010</v>
      </c>
      <c r="P529" s="21" t="s">
        <v>929</v>
      </c>
      <c r="Q529" s="36"/>
    </row>
    <row r="530" spans="1:17" s="3" customFormat="1" ht="27.75" customHeight="1" x14ac:dyDescent="0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17">
        <v>3740</v>
      </c>
      <c r="P530" s="18" t="s">
        <v>685</v>
      </c>
      <c r="Q530" s="19">
        <f>+Q531</f>
        <v>0</v>
      </c>
    </row>
    <row r="531" spans="1:17" s="3" customFormat="1" ht="27.75" customHeight="1" x14ac:dyDescent="0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17">
        <v>3741</v>
      </c>
      <c r="P531" s="18" t="s">
        <v>686</v>
      </c>
      <c r="Q531" s="22">
        <f>+Q532+Q533</f>
        <v>0</v>
      </c>
    </row>
    <row r="532" spans="1:17" s="3" customFormat="1" ht="27.75" customHeight="1" x14ac:dyDescent="0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20" t="s">
        <v>687</v>
      </c>
      <c r="P532" s="21" t="s">
        <v>688</v>
      </c>
      <c r="Q532" s="36"/>
    </row>
    <row r="533" spans="1:17" s="3" customFormat="1" ht="27.75" customHeight="1" x14ac:dyDescent="0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23" t="s">
        <v>689</v>
      </c>
      <c r="P533" s="24" t="s">
        <v>690</v>
      </c>
      <c r="Q533" s="37"/>
    </row>
    <row r="534" spans="1:17" s="3" customFormat="1" ht="27.75" customHeight="1" x14ac:dyDescent="0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17">
        <v>3750</v>
      </c>
      <c r="P534" s="18" t="s">
        <v>691</v>
      </c>
      <c r="Q534" s="19">
        <f>+Q535+Q538</f>
        <v>0</v>
      </c>
    </row>
    <row r="535" spans="1:17" s="3" customFormat="1" ht="27.75" customHeight="1" x14ac:dyDescent="0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17">
        <v>3751</v>
      </c>
      <c r="P535" s="18" t="s">
        <v>692</v>
      </c>
      <c r="Q535" s="22">
        <f>+Q536+Q537</f>
        <v>0</v>
      </c>
    </row>
    <row r="536" spans="1:17" s="3" customFormat="1" ht="27.75" customHeight="1" x14ac:dyDescent="0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20" t="s">
        <v>693</v>
      </c>
      <c r="P536" s="21" t="s">
        <v>694</v>
      </c>
      <c r="Q536" s="36"/>
    </row>
    <row r="537" spans="1:17" s="3" customFormat="1" ht="27.75" customHeight="1" x14ac:dyDescent="0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23" t="s">
        <v>695</v>
      </c>
      <c r="P537" s="24" t="s">
        <v>696</v>
      </c>
      <c r="Q537" s="37"/>
    </row>
    <row r="538" spans="1:17" s="3" customFormat="1" ht="27.75" customHeight="1" x14ac:dyDescent="0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17">
        <v>3752</v>
      </c>
      <c r="P538" s="18" t="s">
        <v>697</v>
      </c>
      <c r="Q538" s="22">
        <f>+Q539+Q540</f>
        <v>0</v>
      </c>
    </row>
    <row r="539" spans="1:17" s="3" customFormat="1" ht="27.75" customHeight="1" x14ac:dyDescent="0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20" t="s">
        <v>698</v>
      </c>
      <c r="P539" s="21" t="s">
        <v>699</v>
      </c>
      <c r="Q539" s="36"/>
    </row>
    <row r="540" spans="1:17" s="3" customFormat="1" ht="27.75" customHeight="1" x14ac:dyDescent="0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23" t="s">
        <v>700</v>
      </c>
      <c r="P540" s="24" t="s">
        <v>701</v>
      </c>
      <c r="Q540" s="37"/>
    </row>
    <row r="541" spans="1:17" s="3" customFormat="1" ht="27.75" customHeight="1" x14ac:dyDescent="0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17">
        <v>3760</v>
      </c>
      <c r="P541" s="18" t="s">
        <v>702</v>
      </c>
      <c r="Q541" s="19">
        <f>+Q542</f>
        <v>0</v>
      </c>
    </row>
    <row r="542" spans="1:17" s="3" customFormat="1" ht="27.75" customHeight="1" x14ac:dyDescent="0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17">
        <v>3761</v>
      </c>
      <c r="P542" s="18" t="s">
        <v>703</v>
      </c>
      <c r="Q542" s="22">
        <f>+Q543+Q544</f>
        <v>0</v>
      </c>
    </row>
    <row r="543" spans="1:17" s="3" customFormat="1" ht="27.75" customHeight="1" x14ac:dyDescent="0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20" t="s">
        <v>704</v>
      </c>
      <c r="P543" s="21" t="s">
        <v>705</v>
      </c>
      <c r="Q543" s="36"/>
    </row>
    <row r="544" spans="1:17" s="3" customFormat="1" ht="27.75" customHeight="1" x14ac:dyDescent="0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23" t="s">
        <v>706</v>
      </c>
      <c r="P544" s="24" t="s">
        <v>707</v>
      </c>
      <c r="Q544" s="37"/>
    </row>
    <row r="545" spans="1:17" s="3" customFormat="1" ht="27.75" customHeight="1" x14ac:dyDescent="0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14">
        <v>3800</v>
      </c>
      <c r="P545" s="15" t="s">
        <v>708</v>
      </c>
      <c r="Q545" s="16">
        <f>+Q546+Q550+Q557+Q561+Q565</f>
        <v>0</v>
      </c>
    </row>
    <row r="546" spans="1:17" ht="27.75" customHeight="1" x14ac:dyDescent="0.3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17">
        <v>3810</v>
      </c>
      <c r="P546" s="18" t="s">
        <v>709</v>
      </c>
      <c r="Q546" s="19">
        <f>+Q547+Q548+Q549</f>
        <v>0</v>
      </c>
    </row>
    <row r="547" spans="1:17" s="3" customFormat="1" ht="27.75" customHeight="1" x14ac:dyDescent="0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20" t="s">
        <v>710</v>
      </c>
      <c r="P547" s="21" t="s">
        <v>711</v>
      </c>
      <c r="Q547" s="36"/>
    </row>
    <row r="548" spans="1:17" s="3" customFormat="1" ht="27.75" customHeight="1" x14ac:dyDescent="0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23" t="s">
        <v>712</v>
      </c>
      <c r="P548" s="24" t="s">
        <v>713</v>
      </c>
      <c r="Q548" s="37"/>
    </row>
    <row r="549" spans="1:17" s="3" customFormat="1" ht="27.75" customHeight="1" x14ac:dyDescent="0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20" t="s">
        <v>1011</v>
      </c>
      <c r="P549" s="21" t="s">
        <v>930</v>
      </c>
      <c r="Q549" s="36"/>
    </row>
    <row r="550" spans="1:17" s="3" customFormat="1" ht="27.75" customHeight="1" x14ac:dyDescent="0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17">
        <v>3820</v>
      </c>
      <c r="P550" s="18" t="s">
        <v>714</v>
      </c>
      <c r="Q550" s="19">
        <f>+Q551+Q554</f>
        <v>0</v>
      </c>
    </row>
    <row r="551" spans="1:17" s="3" customFormat="1" ht="27.75" customHeight="1" x14ac:dyDescent="0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17">
        <v>3821</v>
      </c>
      <c r="P551" s="18" t="s">
        <v>715</v>
      </c>
      <c r="Q551" s="22">
        <f>+Q552+Q553</f>
        <v>0</v>
      </c>
    </row>
    <row r="552" spans="1:17" s="3" customFormat="1" ht="27.75" customHeight="1" x14ac:dyDescent="0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20" t="s">
        <v>716</v>
      </c>
      <c r="P552" s="21" t="s">
        <v>717</v>
      </c>
      <c r="Q552" s="36"/>
    </row>
    <row r="553" spans="1:17" s="3" customFormat="1" ht="27.75" customHeight="1" x14ac:dyDescent="0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23" t="s">
        <v>718</v>
      </c>
      <c r="P553" s="24" t="s">
        <v>719</v>
      </c>
      <c r="Q553" s="37"/>
    </row>
    <row r="554" spans="1:17" s="3" customFormat="1" ht="27.75" customHeight="1" x14ac:dyDescent="0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17">
        <v>3822</v>
      </c>
      <c r="P554" s="18" t="s">
        <v>720</v>
      </c>
      <c r="Q554" s="22">
        <f>+Q555+Q556</f>
        <v>0</v>
      </c>
    </row>
    <row r="555" spans="1:17" s="3" customFormat="1" ht="27.75" customHeight="1" x14ac:dyDescent="0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20" t="s">
        <v>721</v>
      </c>
      <c r="P555" s="21" t="s">
        <v>722</v>
      </c>
      <c r="Q555" s="36"/>
    </row>
    <row r="556" spans="1:17" s="3" customFormat="1" ht="27.75" customHeight="1" x14ac:dyDescent="0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23" t="s">
        <v>723</v>
      </c>
      <c r="P556" s="24" t="s">
        <v>724</v>
      </c>
      <c r="Q556" s="37"/>
    </row>
    <row r="557" spans="1:17" s="3" customFormat="1" ht="27.75" customHeight="1" x14ac:dyDescent="0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17">
        <v>3830</v>
      </c>
      <c r="P557" s="18" t="s">
        <v>725</v>
      </c>
      <c r="Q557" s="19">
        <f>+Q558</f>
        <v>0</v>
      </c>
    </row>
    <row r="558" spans="1:17" s="3" customFormat="1" ht="27.75" customHeight="1" x14ac:dyDescent="0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17">
        <v>3831</v>
      </c>
      <c r="P558" s="18" t="s">
        <v>726</v>
      </c>
      <c r="Q558" s="22">
        <f>+Q559+Q560</f>
        <v>0</v>
      </c>
    </row>
    <row r="559" spans="1:17" s="3" customFormat="1" ht="27.75" customHeight="1" x14ac:dyDescent="0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20" t="s">
        <v>727</v>
      </c>
      <c r="P559" s="21" t="s">
        <v>728</v>
      </c>
      <c r="Q559" s="36"/>
    </row>
    <row r="560" spans="1:17" s="3" customFormat="1" ht="27.75" customHeight="1" x14ac:dyDescent="0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23" t="s">
        <v>729</v>
      </c>
      <c r="P560" s="24" t="s">
        <v>730</v>
      </c>
      <c r="Q560" s="37"/>
    </row>
    <row r="561" spans="1:17" s="3" customFormat="1" ht="27.75" customHeight="1" x14ac:dyDescent="0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17">
        <v>3840</v>
      </c>
      <c r="P561" s="18" t="s">
        <v>731</v>
      </c>
      <c r="Q561" s="19">
        <f>+Q562</f>
        <v>0</v>
      </c>
    </row>
    <row r="562" spans="1:17" s="3" customFormat="1" ht="27.75" customHeight="1" x14ac:dyDescent="0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17">
        <v>3841</v>
      </c>
      <c r="P562" s="18" t="s">
        <v>732</v>
      </c>
      <c r="Q562" s="22">
        <f>+Q563+Q564</f>
        <v>0</v>
      </c>
    </row>
    <row r="563" spans="1:17" s="3" customFormat="1" ht="27.75" customHeight="1" x14ac:dyDescent="0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20" t="s">
        <v>733</v>
      </c>
      <c r="P563" s="21" t="s">
        <v>734</v>
      </c>
      <c r="Q563" s="36"/>
    </row>
    <row r="564" spans="1:17" s="3" customFormat="1" ht="27.75" customHeight="1" x14ac:dyDescent="0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23" t="s">
        <v>735</v>
      </c>
      <c r="P564" s="24" t="s">
        <v>736</v>
      </c>
      <c r="Q564" s="37"/>
    </row>
    <row r="565" spans="1:17" s="3" customFormat="1" ht="27.75" customHeight="1" x14ac:dyDescent="0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17">
        <v>3850</v>
      </c>
      <c r="P565" s="18" t="s">
        <v>737</v>
      </c>
      <c r="Q565" s="19">
        <f>+Q566</f>
        <v>0</v>
      </c>
    </row>
    <row r="566" spans="1:17" s="3" customFormat="1" ht="27.75" customHeight="1" x14ac:dyDescent="0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17">
        <v>3853</v>
      </c>
      <c r="P566" s="18" t="s">
        <v>738</v>
      </c>
      <c r="Q566" s="22">
        <f>+Q567+Q568</f>
        <v>0</v>
      </c>
    </row>
    <row r="567" spans="1:17" s="3" customFormat="1" ht="27.75" customHeight="1" x14ac:dyDescent="0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20" t="s">
        <v>739</v>
      </c>
      <c r="P567" s="21" t="s">
        <v>740</v>
      </c>
      <c r="Q567" s="36"/>
    </row>
    <row r="568" spans="1:17" s="3" customFormat="1" ht="27.75" customHeight="1" x14ac:dyDescent="0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23" t="s">
        <v>741</v>
      </c>
      <c r="P568" s="24" t="s">
        <v>742</v>
      </c>
      <c r="Q568" s="37"/>
    </row>
    <row r="569" spans="1:17" s="3" customFormat="1" ht="27.75" customHeight="1" x14ac:dyDescent="0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14">
        <v>3900</v>
      </c>
      <c r="P569" s="15" t="s">
        <v>743</v>
      </c>
      <c r="Q569" s="16">
        <f>+Q570+Q574+Q579+Q581+Q583+Q586</f>
        <v>0</v>
      </c>
    </row>
    <row r="570" spans="1:17" s="3" customFormat="1" ht="27.75" customHeight="1" x14ac:dyDescent="0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17">
        <v>3910</v>
      </c>
      <c r="P570" s="18" t="s">
        <v>744</v>
      </c>
      <c r="Q570" s="19">
        <f>+Q571</f>
        <v>0</v>
      </c>
    </row>
    <row r="571" spans="1:17" ht="27.75" customHeight="1" x14ac:dyDescent="0.3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17">
        <v>3911</v>
      </c>
      <c r="P571" s="18" t="s">
        <v>745</v>
      </c>
      <c r="Q571" s="22">
        <f>+Q572+Q573</f>
        <v>0</v>
      </c>
    </row>
    <row r="572" spans="1:17" s="3" customFormat="1" ht="27.75" customHeight="1" x14ac:dyDescent="0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20" t="s">
        <v>746</v>
      </c>
      <c r="P572" s="21" t="s">
        <v>747</v>
      </c>
      <c r="Q572" s="36"/>
    </row>
    <row r="573" spans="1:17" s="3" customFormat="1" ht="27.75" customHeight="1" x14ac:dyDescent="0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23" t="s">
        <v>748</v>
      </c>
      <c r="P573" s="24" t="s">
        <v>749</v>
      </c>
      <c r="Q573" s="37"/>
    </row>
    <row r="574" spans="1:17" s="3" customFormat="1" ht="27.75" customHeight="1" x14ac:dyDescent="0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17">
        <v>3920</v>
      </c>
      <c r="P574" s="18" t="s">
        <v>750</v>
      </c>
      <c r="Q574" s="19">
        <f>+Q575</f>
        <v>0</v>
      </c>
    </row>
    <row r="575" spans="1:17" s="3" customFormat="1" ht="27.75" customHeight="1" x14ac:dyDescent="0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17">
        <v>3921</v>
      </c>
      <c r="P575" s="18" t="s">
        <v>751</v>
      </c>
      <c r="Q575" s="22">
        <f>+Q576+Q577+Q578</f>
        <v>0</v>
      </c>
    </row>
    <row r="576" spans="1:17" s="3" customFormat="1" ht="27.75" customHeight="1" x14ac:dyDescent="0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20" t="s">
        <v>752</v>
      </c>
      <c r="P576" s="21" t="s">
        <v>751</v>
      </c>
      <c r="Q576" s="36"/>
    </row>
    <row r="577" spans="1:17" s="3" customFormat="1" ht="27.75" customHeight="1" x14ac:dyDescent="0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173" t="s">
        <v>1100</v>
      </c>
      <c r="P577" s="59" t="s">
        <v>975</v>
      </c>
      <c r="Q577" s="36"/>
    </row>
    <row r="578" spans="1:17" s="3" customFormat="1" ht="27.75" customHeight="1" x14ac:dyDescent="0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173" t="s">
        <v>1101</v>
      </c>
      <c r="P578" s="59" t="s">
        <v>1102</v>
      </c>
      <c r="Q578" s="36"/>
    </row>
    <row r="579" spans="1:17" s="3" customFormat="1" ht="27.75" customHeight="1" x14ac:dyDescent="0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17">
        <v>3930</v>
      </c>
      <c r="P579" s="18" t="s">
        <v>931</v>
      </c>
      <c r="Q579" s="19">
        <f>+Q580</f>
        <v>0</v>
      </c>
    </row>
    <row r="580" spans="1:17" s="3" customFormat="1" ht="27.75" customHeight="1" x14ac:dyDescent="0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20" t="s">
        <v>1012</v>
      </c>
      <c r="P580" s="21" t="s">
        <v>932</v>
      </c>
      <c r="Q580" s="36"/>
    </row>
    <row r="581" spans="1:17" s="3" customFormat="1" ht="27.75" customHeight="1" x14ac:dyDescent="0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17">
        <v>3940</v>
      </c>
      <c r="P581" s="18" t="s">
        <v>933</v>
      </c>
      <c r="Q581" s="19">
        <f>+Q582</f>
        <v>0</v>
      </c>
    </row>
    <row r="582" spans="1:17" s="3" customFormat="1" ht="27.75" customHeight="1" x14ac:dyDescent="0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20" t="s">
        <v>1013</v>
      </c>
      <c r="P582" s="21" t="s">
        <v>934</v>
      </c>
      <c r="Q582" s="36"/>
    </row>
    <row r="583" spans="1:17" s="3" customFormat="1" ht="27.75" customHeight="1" x14ac:dyDescent="0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17">
        <v>3950</v>
      </c>
      <c r="P583" s="18" t="s">
        <v>935</v>
      </c>
      <c r="Q583" s="19">
        <f>+Q584+Q585</f>
        <v>0</v>
      </c>
    </row>
    <row r="584" spans="1:17" s="3" customFormat="1" ht="27.75" customHeight="1" x14ac:dyDescent="0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20" t="s">
        <v>1014</v>
      </c>
      <c r="P584" s="21" t="s">
        <v>936</v>
      </c>
      <c r="Q584" s="36"/>
    </row>
    <row r="585" spans="1:17" s="3" customFormat="1" ht="27.75" customHeight="1" x14ac:dyDescent="0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23" t="s">
        <v>1015</v>
      </c>
      <c r="P585" s="24" t="s">
        <v>936</v>
      </c>
      <c r="Q585" s="37"/>
    </row>
    <row r="586" spans="1:17" s="3" customFormat="1" ht="27.75" customHeight="1" x14ac:dyDescent="0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17">
        <v>3960</v>
      </c>
      <c r="P586" s="18" t="s">
        <v>937</v>
      </c>
      <c r="Q586" s="19">
        <f>+Q587+Q588</f>
        <v>0</v>
      </c>
    </row>
    <row r="587" spans="1:17" s="3" customFormat="1" ht="27.75" customHeight="1" x14ac:dyDescent="0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20" t="s">
        <v>1016</v>
      </c>
      <c r="P587" s="21" t="s">
        <v>938</v>
      </c>
      <c r="Q587" s="36"/>
    </row>
    <row r="588" spans="1:17" s="3" customFormat="1" ht="27.75" customHeight="1" x14ac:dyDescent="0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23" t="s">
        <v>1017</v>
      </c>
      <c r="P588" s="24" t="s">
        <v>938</v>
      </c>
      <c r="Q588" s="37"/>
    </row>
    <row r="589" spans="1:17" s="3" customFormat="1" ht="27.75" customHeight="1" x14ac:dyDescent="0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14">
        <v>4000</v>
      </c>
      <c r="P589" s="15" t="s">
        <v>1045</v>
      </c>
      <c r="Q589" s="16">
        <f>+Q590+Q593+Q599+Q617</f>
        <v>0</v>
      </c>
    </row>
    <row r="590" spans="1:17" s="3" customFormat="1" ht="27.75" customHeight="1" x14ac:dyDescent="0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14" t="s">
        <v>1046</v>
      </c>
      <c r="P590" s="15" t="s">
        <v>1047</v>
      </c>
      <c r="Q590" s="16">
        <f>+Q591</f>
        <v>0</v>
      </c>
    </row>
    <row r="591" spans="1:17" s="3" customFormat="1" ht="27.75" customHeight="1" x14ac:dyDescent="0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17">
        <v>4160</v>
      </c>
      <c r="P591" s="18" t="s">
        <v>939</v>
      </c>
      <c r="Q591" s="19">
        <f>+Q592</f>
        <v>0</v>
      </c>
    </row>
    <row r="592" spans="1:17" s="3" customFormat="1" ht="27.75" customHeight="1" x14ac:dyDescent="0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20" t="s">
        <v>1018</v>
      </c>
      <c r="P592" s="21" t="s">
        <v>940</v>
      </c>
      <c r="Q592" s="36"/>
    </row>
    <row r="593" spans="1:17" s="3" customFormat="1" ht="27.75" customHeight="1" x14ac:dyDescent="0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14" t="s">
        <v>1048</v>
      </c>
      <c r="P593" s="15" t="s">
        <v>1049</v>
      </c>
      <c r="Q593" s="16">
        <f>+Q594</f>
        <v>0</v>
      </c>
    </row>
    <row r="594" spans="1:17" s="3" customFormat="1" ht="27.75" customHeight="1" x14ac:dyDescent="0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25">
        <v>4390</v>
      </c>
      <c r="P594" s="26" t="s">
        <v>941</v>
      </c>
      <c r="Q594" s="19">
        <f>+Q595+Q596+Q597+Q598</f>
        <v>0</v>
      </c>
    </row>
    <row r="595" spans="1:17" s="3" customFormat="1" ht="27.75" customHeight="1" x14ac:dyDescent="0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20" t="s">
        <v>1019</v>
      </c>
      <c r="P595" s="21" t="s">
        <v>941</v>
      </c>
      <c r="Q595" s="36"/>
    </row>
    <row r="596" spans="1:17" s="3" customFormat="1" ht="27.75" customHeight="1" x14ac:dyDescent="0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172" t="s">
        <v>1922</v>
      </c>
      <c r="P596" s="21" t="s">
        <v>1923</v>
      </c>
      <c r="Q596" s="36"/>
    </row>
    <row r="597" spans="1:17" s="3" customFormat="1" ht="27.75" customHeight="1" x14ac:dyDescent="0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172" t="s">
        <v>1924</v>
      </c>
      <c r="P597" s="21" t="s">
        <v>1925</v>
      </c>
      <c r="Q597" s="36"/>
    </row>
    <row r="598" spans="1:17" s="3" customFormat="1" ht="27.75" customHeight="1" x14ac:dyDescent="0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172" t="s">
        <v>1926</v>
      </c>
      <c r="P598" s="21" t="s">
        <v>1927</v>
      </c>
      <c r="Q598" s="36"/>
    </row>
    <row r="599" spans="1:17" s="3" customFormat="1" ht="27.75" customHeight="1" x14ac:dyDescent="0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14">
        <v>4400</v>
      </c>
      <c r="P599" s="15" t="s">
        <v>753</v>
      </c>
      <c r="Q599" s="16">
        <f>+Q600+Q605+Q608+Q611+Q614</f>
        <v>0</v>
      </c>
    </row>
    <row r="600" spans="1:17" s="3" customFormat="1" ht="27.75" customHeight="1" x14ac:dyDescent="0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17">
        <v>4410</v>
      </c>
      <c r="P600" s="18" t="s">
        <v>754</v>
      </c>
      <c r="Q600" s="19">
        <f>+Q601+Q603</f>
        <v>0</v>
      </c>
    </row>
    <row r="601" spans="1:17" s="3" customFormat="1" ht="27.75" customHeight="1" x14ac:dyDescent="0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17">
        <v>4411</v>
      </c>
      <c r="P601" s="18" t="s">
        <v>755</v>
      </c>
      <c r="Q601" s="22">
        <f>+Q602</f>
        <v>0</v>
      </c>
    </row>
    <row r="602" spans="1:17" s="3" customFormat="1" ht="27.75" customHeight="1" x14ac:dyDescent="0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20" t="s">
        <v>756</v>
      </c>
      <c r="P602" s="21" t="s">
        <v>755</v>
      </c>
      <c r="Q602" s="36"/>
    </row>
    <row r="603" spans="1:17" s="3" customFormat="1" ht="27.75" customHeight="1" x14ac:dyDescent="0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17">
        <v>4412</v>
      </c>
      <c r="P603" s="18" t="s">
        <v>757</v>
      </c>
      <c r="Q603" s="22">
        <f>+Q604</f>
        <v>0</v>
      </c>
    </row>
    <row r="604" spans="1:17" s="3" customFormat="1" ht="27.75" customHeight="1" x14ac:dyDescent="0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20" t="s">
        <v>758</v>
      </c>
      <c r="P604" s="21" t="s">
        <v>757</v>
      </c>
      <c r="Q604" s="36"/>
    </row>
    <row r="605" spans="1:17" s="3" customFormat="1" ht="27.75" customHeight="1" x14ac:dyDescent="0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17">
        <v>4420</v>
      </c>
      <c r="P605" s="18" t="s">
        <v>759</v>
      </c>
      <c r="Q605" s="19">
        <f>+Q606</f>
        <v>0</v>
      </c>
    </row>
    <row r="606" spans="1:17" s="3" customFormat="1" ht="27.75" customHeight="1" x14ac:dyDescent="0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17">
        <v>4421</v>
      </c>
      <c r="P606" s="18" t="s">
        <v>760</v>
      </c>
      <c r="Q606" s="22">
        <f>+Q607</f>
        <v>0</v>
      </c>
    </row>
    <row r="607" spans="1:17" s="3" customFormat="1" ht="27.75" customHeight="1" x14ac:dyDescent="0.2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20" t="s">
        <v>761</v>
      </c>
      <c r="P607" s="21" t="s">
        <v>760</v>
      </c>
      <c r="Q607" s="36"/>
    </row>
    <row r="608" spans="1:17" s="3" customFormat="1" ht="27.75" customHeight="1" x14ac:dyDescent="0.2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17">
        <v>4430</v>
      </c>
      <c r="P608" s="18" t="s">
        <v>762</v>
      </c>
      <c r="Q608" s="19">
        <f>+Q609</f>
        <v>0</v>
      </c>
    </row>
    <row r="609" spans="1:17" s="3" customFormat="1" ht="27.75" customHeight="1" x14ac:dyDescent="0.2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17">
        <v>4431</v>
      </c>
      <c r="P609" s="18" t="s">
        <v>763</v>
      </c>
      <c r="Q609" s="22">
        <f>+Q610</f>
        <v>0</v>
      </c>
    </row>
    <row r="610" spans="1:17" s="3" customFormat="1" ht="27.75" customHeight="1" x14ac:dyDescent="0.2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20" t="s">
        <v>764</v>
      </c>
      <c r="P610" s="21" t="s">
        <v>763</v>
      </c>
      <c r="Q610" s="36"/>
    </row>
    <row r="611" spans="1:17" s="3" customFormat="1" ht="27.75" customHeight="1" x14ac:dyDescent="0.2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17">
        <v>4450</v>
      </c>
      <c r="P611" s="18" t="s">
        <v>765</v>
      </c>
      <c r="Q611" s="19">
        <f>+Q612</f>
        <v>0</v>
      </c>
    </row>
    <row r="612" spans="1:17" s="3" customFormat="1" ht="27.75" customHeight="1" x14ac:dyDescent="0.2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17">
        <v>4451</v>
      </c>
      <c r="P612" s="18" t="s">
        <v>766</v>
      </c>
      <c r="Q612" s="22">
        <f>+Q613</f>
        <v>0</v>
      </c>
    </row>
    <row r="613" spans="1:17" s="3" customFormat="1" ht="27.75" customHeight="1" x14ac:dyDescent="0.2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20" t="s">
        <v>767</v>
      </c>
      <c r="P613" s="21" t="s">
        <v>766</v>
      </c>
      <c r="Q613" s="36"/>
    </row>
    <row r="614" spans="1:17" s="3" customFormat="1" ht="27.75" customHeight="1" x14ac:dyDescent="0.2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17">
        <v>4480</v>
      </c>
      <c r="P614" s="18" t="s">
        <v>768</v>
      </c>
      <c r="Q614" s="19">
        <f>+Q615</f>
        <v>0</v>
      </c>
    </row>
    <row r="615" spans="1:17" s="3" customFormat="1" ht="27.75" customHeight="1" x14ac:dyDescent="0.2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17">
        <v>4481</v>
      </c>
      <c r="P615" s="18" t="s">
        <v>769</v>
      </c>
      <c r="Q615" s="22">
        <f>+Q616</f>
        <v>0</v>
      </c>
    </row>
    <row r="616" spans="1:17" s="3" customFormat="1" ht="27.75" customHeight="1" x14ac:dyDescent="0.2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20" t="s">
        <v>770</v>
      </c>
      <c r="P616" s="21" t="s">
        <v>769</v>
      </c>
      <c r="Q616" s="36"/>
    </row>
    <row r="617" spans="1:17" s="3" customFormat="1" ht="27.75" customHeight="1" x14ac:dyDescent="0.2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14">
        <v>4800</v>
      </c>
      <c r="P617" s="15" t="s">
        <v>942</v>
      </c>
      <c r="Q617" s="16">
        <f>+Q618</f>
        <v>0</v>
      </c>
    </row>
    <row r="618" spans="1:17" s="3" customFormat="1" ht="27.75" customHeight="1" x14ac:dyDescent="0.2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17">
        <v>4810</v>
      </c>
      <c r="P618" s="18" t="s">
        <v>943</v>
      </c>
      <c r="Q618" s="19">
        <f>+Q619</f>
        <v>0</v>
      </c>
    </row>
    <row r="619" spans="1:17" s="3" customFormat="1" ht="27.75" customHeight="1" x14ac:dyDescent="0.2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20" t="s">
        <v>1020</v>
      </c>
      <c r="P619" s="21" t="s">
        <v>943</v>
      </c>
      <c r="Q619" s="36"/>
    </row>
    <row r="620" spans="1:17" s="3" customFormat="1" ht="27.75" customHeight="1" x14ac:dyDescent="0.2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14">
        <v>5000</v>
      </c>
      <c r="P620" s="15" t="s">
        <v>771</v>
      </c>
      <c r="Q620" s="16">
        <f>+Q621+Q640+Q651+Q656+Q665+Q668+Q689+Q692+Q700</f>
        <v>0</v>
      </c>
    </row>
    <row r="621" spans="1:17" s="3" customFormat="1" ht="27.75" customHeight="1" x14ac:dyDescent="0.2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14">
        <v>5100</v>
      </c>
      <c r="P621" s="15" t="s">
        <v>772</v>
      </c>
      <c r="Q621" s="16">
        <f>+Q622+Q627+Q630+Q633+Q635+Q638</f>
        <v>0</v>
      </c>
    </row>
    <row r="622" spans="1:17" s="3" customFormat="1" ht="27.75" customHeight="1" x14ac:dyDescent="0.2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17">
        <v>5110</v>
      </c>
      <c r="P622" s="18" t="s">
        <v>773</v>
      </c>
      <c r="Q622" s="19">
        <f>+Q623+Q625</f>
        <v>0</v>
      </c>
    </row>
    <row r="623" spans="1:17" s="3" customFormat="1" ht="27.75" customHeight="1" x14ac:dyDescent="0.2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17">
        <v>5111</v>
      </c>
      <c r="P623" s="18" t="s">
        <v>774</v>
      </c>
      <c r="Q623" s="22">
        <f>+Q624</f>
        <v>0</v>
      </c>
    </row>
    <row r="624" spans="1:17" s="3" customFormat="1" ht="27.75" customHeight="1" x14ac:dyDescent="0.2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23" t="s">
        <v>775</v>
      </c>
      <c r="P624" s="24" t="s">
        <v>774</v>
      </c>
      <c r="Q624" s="37"/>
    </row>
    <row r="625" spans="1:17" s="3" customFormat="1" ht="27.75" customHeight="1" x14ac:dyDescent="0.2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17">
        <v>5112</v>
      </c>
      <c r="P625" s="18" t="s">
        <v>776</v>
      </c>
      <c r="Q625" s="22">
        <f>+Q626</f>
        <v>0</v>
      </c>
    </row>
    <row r="626" spans="1:17" s="3" customFormat="1" ht="27.75" customHeight="1" x14ac:dyDescent="0.2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23" t="s">
        <v>777</v>
      </c>
      <c r="P626" s="24" t="s">
        <v>776</v>
      </c>
      <c r="Q626" s="37"/>
    </row>
    <row r="627" spans="1:17" s="3" customFormat="1" ht="27.75" customHeight="1" x14ac:dyDescent="0.2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17">
        <v>5120</v>
      </c>
      <c r="P627" s="18" t="s">
        <v>778</v>
      </c>
      <c r="Q627" s="19">
        <f>+Q628</f>
        <v>0</v>
      </c>
    </row>
    <row r="628" spans="1:17" s="3" customFormat="1" ht="27.75" customHeight="1" x14ac:dyDescent="0.2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17">
        <v>5121</v>
      </c>
      <c r="P628" s="18" t="s">
        <v>779</v>
      </c>
      <c r="Q628" s="22">
        <f>+Q629</f>
        <v>0</v>
      </c>
    </row>
    <row r="629" spans="1:17" s="3" customFormat="1" ht="27.75" customHeight="1" x14ac:dyDescent="0.2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23" t="s">
        <v>780</v>
      </c>
      <c r="P629" s="24" t="s">
        <v>779</v>
      </c>
      <c r="Q629" s="37"/>
    </row>
    <row r="630" spans="1:17" s="3" customFormat="1" ht="27.75" customHeight="1" x14ac:dyDescent="0.2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17">
        <v>5130</v>
      </c>
      <c r="P630" s="18" t="s">
        <v>781</v>
      </c>
      <c r="Q630" s="19">
        <f>+Q631</f>
        <v>0</v>
      </c>
    </row>
    <row r="631" spans="1:17" s="3" customFormat="1" ht="27.75" customHeight="1" x14ac:dyDescent="0.2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17">
        <v>5131</v>
      </c>
      <c r="P631" s="18" t="s">
        <v>782</v>
      </c>
      <c r="Q631" s="22">
        <f>+Q632</f>
        <v>0</v>
      </c>
    </row>
    <row r="632" spans="1:17" s="3" customFormat="1" ht="27.75" customHeight="1" x14ac:dyDescent="0.2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23" t="s">
        <v>783</v>
      </c>
      <c r="P632" s="24" t="s">
        <v>782</v>
      </c>
      <c r="Q632" s="37"/>
    </row>
    <row r="633" spans="1:17" s="3" customFormat="1" ht="27.75" customHeight="1" x14ac:dyDescent="0.2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17">
        <v>5140</v>
      </c>
      <c r="P633" s="18" t="s">
        <v>944</v>
      </c>
      <c r="Q633" s="19">
        <f>+Q634</f>
        <v>0</v>
      </c>
    </row>
    <row r="634" spans="1:17" s="3" customFormat="1" ht="27.75" customHeight="1" x14ac:dyDescent="0.2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23" t="s">
        <v>1021</v>
      </c>
      <c r="P634" s="24" t="s">
        <v>944</v>
      </c>
      <c r="Q634" s="37"/>
    </row>
    <row r="635" spans="1:17" s="3" customFormat="1" ht="27.75" customHeight="1" x14ac:dyDescent="0.2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17">
        <v>5150</v>
      </c>
      <c r="P635" s="18" t="s">
        <v>784</v>
      </c>
      <c r="Q635" s="19">
        <f>+Q636</f>
        <v>0</v>
      </c>
    </row>
    <row r="636" spans="1:17" s="3" customFormat="1" ht="27.75" customHeight="1" x14ac:dyDescent="0.2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17">
        <v>5151</v>
      </c>
      <c r="P636" s="18" t="s">
        <v>785</v>
      </c>
      <c r="Q636" s="22">
        <f>+Q637</f>
        <v>0</v>
      </c>
    </row>
    <row r="637" spans="1:17" s="3" customFormat="1" ht="27.75" customHeight="1" x14ac:dyDescent="0.2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23" t="s">
        <v>786</v>
      </c>
      <c r="P637" s="24" t="s">
        <v>785</v>
      </c>
      <c r="Q637" s="37"/>
    </row>
    <row r="638" spans="1:17" s="3" customFormat="1" ht="27.75" customHeight="1" x14ac:dyDescent="0.2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17">
        <v>5190</v>
      </c>
      <c r="P638" s="18" t="s">
        <v>1022</v>
      </c>
      <c r="Q638" s="19">
        <f>+Q639</f>
        <v>0</v>
      </c>
    </row>
    <row r="639" spans="1:17" s="3" customFormat="1" ht="27.75" customHeight="1" x14ac:dyDescent="0.2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23" t="s">
        <v>1023</v>
      </c>
      <c r="P639" s="24" t="s">
        <v>945</v>
      </c>
      <c r="Q639" s="37"/>
    </row>
    <row r="640" spans="1:17" s="3" customFormat="1" ht="27.75" customHeight="1" x14ac:dyDescent="0.2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14">
        <v>5200</v>
      </c>
      <c r="P640" s="15" t="s">
        <v>787</v>
      </c>
      <c r="Q640" s="16">
        <f>+Q641+Q644+Q646+Q649</f>
        <v>0</v>
      </c>
    </row>
    <row r="641" spans="1:17" s="3" customFormat="1" ht="27.75" customHeight="1" x14ac:dyDescent="0.2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17">
        <v>5210</v>
      </c>
      <c r="P641" s="18" t="s">
        <v>788</v>
      </c>
      <c r="Q641" s="19">
        <f>+Q642</f>
        <v>0</v>
      </c>
    </row>
    <row r="642" spans="1:17" s="3" customFormat="1" ht="27.75" customHeight="1" x14ac:dyDescent="0.2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17">
        <v>5211</v>
      </c>
      <c r="P642" s="18" t="s">
        <v>789</v>
      </c>
      <c r="Q642" s="22">
        <f>+Q643</f>
        <v>0</v>
      </c>
    </row>
    <row r="643" spans="1:17" s="3" customFormat="1" ht="27.75" customHeight="1" x14ac:dyDescent="0.2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23" t="s">
        <v>790</v>
      </c>
      <c r="P643" s="24" t="s">
        <v>789</v>
      </c>
      <c r="Q643" s="37"/>
    </row>
    <row r="644" spans="1:17" s="3" customFormat="1" ht="27.75" customHeight="1" x14ac:dyDescent="0.2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17">
        <v>5220</v>
      </c>
      <c r="P644" s="18" t="s">
        <v>946</v>
      </c>
      <c r="Q644" s="19">
        <f>+Q645</f>
        <v>0</v>
      </c>
    </row>
    <row r="645" spans="1:17" s="3" customFormat="1" ht="27.75" customHeight="1" x14ac:dyDescent="0.2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23" t="s">
        <v>1024</v>
      </c>
      <c r="P645" s="24" t="s">
        <v>946</v>
      </c>
      <c r="Q645" s="37"/>
    </row>
    <row r="646" spans="1:17" s="3" customFormat="1" ht="27.75" customHeight="1" x14ac:dyDescent="0.2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17">
        <v>5230</v>
      </c>
      <c r="P646" s="18" t="s">
        <v>791</v>
      </c>
      <c r="Q646" s="19">
        <f>+Q647</f>
        <v>0</v>
      </c>
    </row>
    <row r="647" spans="1:17" s="3" customFormat="1" ht="27.75" customHeight="1" x14ac:dyDescent="0.2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17">
        <v>5231</v>
      </c>
      <c r="P647" s="18" t="s">
        <v>792</v>
      </c>
      <c r="Q647" s="22">
        <f>+Q648</f>
        <v>0</v>
      </c>
    </row>
    <row r="648" spans="1:17" s="3" customFormat="1" ht="27.75" customHeight="1" x14ac:dyDescent="0.2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23" t="s">
        <v>793</v>
      </c>
      <c r="P648" s="24" t="s">
        <v>792</v>
      </c>
      <c r="Q648" s="37"/>
    </row>
    <row r="649" spans="1:17" s="3" customFormat="1" ht="27.75" customHeight="1" x14ac:dyDescent="0.2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17">
        <v>5290</v>
      </c>
      <c r="P649" s="18" t="s">
        <v>947</v>
      </c>
      <c r="Q649" s="19">
        <f>+Q650</f>
        <v>0</v>
      </c>
    </row>
    <row r="650" spans="1:17" s="3" customFormat="1" ht="27.75" customHeight="1" x14ac:dyDescent="0.2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23" t="s">
        <v>1025</v>
      </c>
      <c r="P650" s="24" t="s">
        <v>947</v>
      </c>
      <c r="Q650" s="37"/>
    </row>
    <row r="651" spans="1:17" s="3" customFormat="1" ht="27.75" customHeight="1" x14ac:dyDescent="0.2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14">
        <v>5300</v>
      </c>
      <c r="P651" s="15" t="s">
        <v>948</v>
      </c>
      <c r="Q651" s="16">
        <f>+Q652+Q654</f>
        <v>0</v>
      </c>
    </row>
    <row r="652" spans="1:17" s="3" customFormat="1" ht="27.75" customHeight="1" x14ac:dyDescent="0.2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17">
        <v>5310</v>
      </c>
      <c r="P652" s="18" t="s">
        <v>949</v>
      </c>
      <c r="Q652" s="19">
        <f>+Q653</f>
        <v>0</v>
      </c>
    </row>
    <row r="653" spans="1:17" s="3" customFormat="1" ht="27.75" customHeight="1" x14ac:dyDescent="0.2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23" t="s">
        <v>1026</v>
      </c>
      <c r="P653" s="24" t="s">
        <v>950</v>
      </c>
      <c r="Q653" s="37"/>
    </row>
    <row r="654" spans="1:17" s="3" customFormat="1" ht="27.75" customHeight="1" x14ac:dyDescent="0.2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17">
        <v>5320</v>
      </c>
      <c r="P654" s="18" t="s">
        <v>951</v>
      </c>
      <c r="Q654" s="19">
        <f>+Q655</f>
        <v>0</v>
      </c>
    </row>
    <row r="655" spans="1:17" s="3" customFormat="1" ht="27.75" customHeight="1" x14ac:dyDescent="0.2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23" t="s">
        <v>1027</v>
      </c>
      <c r="P655" s="24" t="s">
        <v>952</v>
      </c>
      <c r="Q655" s="37"/>
    </row>
    <row r="656" spans="1:17" s="3" customFormat="1" ht="27.75" customHeight="1" x14ac:dyDescent="0.2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14">
        <v>5400</v>
      </c>
      <c r="P656" s="15" t="s">
        <v>794</v>
      </c>
      <c r="Q656" s="16">
        <f>+Q657+Q660+Q662</f>
        <v>0</v>
      </c>
    </row>
    <row r="657" spans="1:17" s="3" customFormat="1" ht="27.75" customHeight="1" x14ac:dyDescent="0.2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17">
        <v>5410</v>
      </c>
      <c r="P657" s="18" t="s">
        <v>795</v>
      </c>
      <c r="Q657" s="19">
        <f>+Q658</f>
        <v>0</v>
      </c>
    </row>
    <row r="658" spans="1:17" s="3" customFormat="1" ht="27.75" customHeight="1" x14ac:dyDescent="0.2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17">
        <v>5411</v>
      </c>
      <c r="P658" s="18" t="s">
        <v>796</v>
      </c>
      <c r="Q658" s="22">
        <f>+Q659</f>
        <v>0</v>
      </c>
    </row>
    <row r="659" spans="1:17" s="3" customFormat="1" ht="27.75" customHeight="1" x14ac:dyDescent="0.2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23" t="s">
        <v>797</v>
      </c>
      <c r="P659" s="24" t="s">
        <v>798</v>
      </c>
      <c r="Q659" s="37"/>
    </row>
    <row r="660" spans="1:17" s="3" customFormat="1" ht="27.75" customHeight="1" x14ac:dyDescent="0.2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17">
        <v>5420</v>
      </c>
      <c r="P660" s="18" t="s">
        <v>953</v>
      </c>
      <c r="Q660" s="19">
        <f>+Q661</f>
        <v>0</v>
      </c>
    </row>
    <row r="661" spans="1:17" s="3" customFormat="1" ht="27.75" customHeight="1" x14ac:dyDescent="0.2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23" t="s">
        <v>1028</v>
      </c>
      <c r="P661" s="24" t="s">
        <v>953</v>
      </c>
      <c r="Q661" s="37"/>
    </row>
    <row r="662" spans="1:17" s="3" customFormat="1" ht="27.75" customHeight="1" x14ac:dyDescent="0.2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17">
        <v>5490</v>
      </c>
      <c r="P662" s="18" t="s">
        <v>799</v>
      </c>
      <c r="Q662" s="19">
        <f>+Q663</f>
        <v>0</v>
      </c>
    </row>
    <row r="663" spans="1:17" s="3" customFormat="1" ht="27.75" customHeight="1" x14ac:dyDescent="0.2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17">
        <v>5491</v>
      </c>
      <c r="P663" s="18" t="s">
        <v>800</v>
      </c>
      <c r="Q663" s="22">
        <f>+Q664</f>
        <v>0</v>
      </c>
    </row>
    <row r="664" spans="1:17" s="3" customFormat="1" ht="27.75" customHeight="1" x14ac:dyDescent="0.2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23" t="s">
        <v>801</v>
      </c>
      <c r="P664" s="24" t="s">
        <v>800</v>
      </c>
      <c r="Q664" s="37"/>
    </row>
    <row r="665" spans="1:17" s="3" customFormat="1" ht="27.75" customHeight="1" x14ac:dyDescent="0.2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14">
        <v>5500</v>
      </c>
      <c r="P665" s="15" t="s">
        <v>954</v>
      </c>
      <c r="Q665" s="16">
        <f>+Q666</f>
        <v>0</v>
      </c>
    </row>
    <row r="666" spans="1:17" s="3" customFormat="1" ht="27.75" customHeight="1" x14ac:dyDescent="0.2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17">
        <v>5510</v>
      </c>
      <c r="P666" s="18" t="s">
        <v>954</v>
      </c>
      <c r="Q666" s="19">
        <f>+Q667</f>
        <v>0</v>
      </c>
    </row>
    <row r="667" spans="1:17" s="3" customFormat="1" ht="27.75" customHeight="1" x14ac:dyDescent="0.2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23" t="s">
        <v>1029</v>
      </c>
      <c r="P667" s="24" t="s">
        <v>955</v>
      </c>
      <c r="Q667" s="37"/>
    </row>
    <row r="668" spans="1:17" s="3" customFormat="1" ht="27.75" customHeight="1" x14ac:dyDescent="0.2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14">
        <v>5600</v>
      </c>
      <c r="P668" s="15" t="s">
        <v>802</v>
      </c>
      <c r="Q668" s="16">
        <f>+Q669+Q671+Q673+Q675+Q677+Q680+Q682+Q686</f>
        <v>0</v>
      </c>
    </row>
    <row r="669" spans="1:17" s="3" customFormat="1" ht="27.75" customHeight="1" x14ac:dyDescent="0.25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17">
        <v>5610</v>
      </c>
      <c r="P669" s="18" t="s">
        <v>956</v>
      </c>
      <c r="Q669" s="19">
        <f>+Q670</f>
        <v>0</v>
      </c>
    </row>
    <row r="670" spans="1:17" s="3" customFormat="1" ht="27.75" customHeight="1" x14ac:dyDescent="0.25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23" t="s">
        <v>1030</v>
      </c>
      <c r="P670" s="24" t="s">
        <v>956</v>
      </c>
      <c r="Q670" s="37"/>
    </row>
    <row r="671" spans="1:17" s="3" customFormat="1" ht="27.75" customHeight="1" x14ac:dyDescent="0.25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17">
        <v>5620</v>
      </c>
      <c r="P671" s="18" t="s">
        <v>957</v>
      </c>
      <c r="Q671" s="19">
        <f>+Q672</f>
        <v>0</v>
      </c>
    </row>
    <row r="672" spans="1:17" s="3" customFormat="1" ht="27.75" customHeight="1" x14ac:dyDescent="0.25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23" t="s">
        <v>1031</v>
      </c>
      <c r="P672" s="24" t="s">
        <v>957</v>
      </c>
      <c r="Q672" s="37"/>
    </row>
    <row r="673" spans="1:17" s="3" customFormat="1" ht="27.75" customHeight="1" x14ac:dyDescent="0.25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17">
        <v>5630</v>
      </c>
      <c r="P673" s="18" t="s">
        <v>958</v>
      </c>
      <c r="Q673" s="19">
        <f>+Q674</f>
        <v>0</v>
      </c>
    </row>
    <row r="674" spans="1:17" s="3" customFormat="1" ht="27.75" customHeight="1" x14ac:dyDescent="0.25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23" t="s">
        <v>1032</v>
      </c>
      <c r="P674" s="24" t="s">
        <v>959</v>
      </c>
      <c r="Q674" s="37"/>
    </row>
    <row r="675" spans="1:17" s="3" customFormat="1" ht="27.75" customHeight="1" x14ac:dyDescent="0.2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17">
        <v>5640</v>
      </c>
      <c r="P675" s="18" t="s">
        <v>960</v>
      </c>
      <c r="Q675" s="19">
        <f>+Q676</f>
        <v>0</v>
      </c>
    </row>
    <row r="676" spans="1:17" s="3" customFormat="1" ht="27.75" customHeight="1" x14ac:dyDescent="0.25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23" t="s">
        <v>1033</v>
      </c>
      <c r="P676" s="24" t="s">
        <v>960</v>
      </c>
      <c r="Q676" s="37"/>
    </row>
    <row r="677" spans="1:17" s="3" customFormat="1" ht="27.75" customHeight="1" x14ac:dyDescent="0.25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17">
        <v>5650</v>
      </c>
      <c r="P677" s="18" t="s">
        <v>803</v>
      </c>
      <c r="Q677" s="19">
        <f>+Q678</f>
        <v>0</v>
      </c>
    </row>
    <row r="678" spans="1:17" s="3" customFormat="1" ht="27.75" customHeight="1" x14ac:dyDescent="0.25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17">
        <v>5651</v>
      </c>
      <c r="P678" s="18" t="s">
        <v>804</v>
      </c>
      <c r="Q678" s="22">
        <f>+Q679</f>
        <v>0</v>
      </c>
    </row>
    <row r="679" spans="1:17" s="3" customFormat="1" ht="27.75" customHeight="1" x14ac:dyDescent="0.25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23" t="s">
        <v>805</v>
      </c>
      <c r="P679" s="24" t="s">
        <v>804</v>
      </c>
      <c r="Q679" s="37"/>
    </row>
    <row r="680" spans="1:17" s="3" customFormat="1" ht="27.75" customHeight="1" x14ac:dyDescent="0.25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17">
        <v>5660</v>
      </c>
      <c r="P680" s="18" t="s">
        <v>961</v>
      </c>
      <c r="Q680" s="19">
        <f>+Q681</f>
        <v>0</v>
      </c>
    </row>
    <row r="681" spans="1:17" s="3" customFormat="1" ht="27.75" customHeight="1" x14ac:dyDescent="0.25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23" t="s">
        <v>1034</v>
      </c>
      <c r="P681" s="24" t="s">
        <v>962</v>
      </c>
      <c r="Q681" s="37"/>
    </row>
    <row r="682" spans="1:17" s="3" customFormat="1" ht="27.75" customHeight="1" x14ac:dyDescent="0.25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17">
        <v>5670</v>
      </c>
      <c r="P682" s="18" t="s">
        <v>806</v>
      </c>
      <c r="Q682" s="19">
        <f>+Q683</f>
        <v>0</v>
      </c>
    </row>
    <row r="683" spans="1:17" s="3" customFormat="1" ht="27.75" customHeight="1" x14ac:dyDescent="0.25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17">
        <v>5671</v>
      </c>
      <c r="P683" s="18" t="s">
        <v>807</v>
      </c>
      <c r="Q683" s="22">
        <f>+Q684+Q685</f>
        <v>0</v>
      </c>
    </row>
    <row r="684" spans="1:17" s="3" customFormat="1" ht="27.75" customHeight="1" x14ac:dyDescent="0.25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23" t="s">
        <v>808</v>
      </c>
      <c r="P684" s="24" t="s">
        <v>807</v>
      </c>
      <c r="Q684" s="37"/>
    </row>
    <row r="685" spans="1:17" s="3" customFormat="1" ht="27.75" customHeight="1" x14ac:dyDescent="0.2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23" t="s">
        <v>1035</v>
      </c>
      <c r="P685" s="24" t="s">
        <v>963</v>
      </c>
      <c r="Q685" s="37"/>
    </row>
    <row r="686" spans="1:17" s="3" customFormat="1" ht="27.75" customHeight="1" x14ac:dyDescent="0.25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17">
        <v>5690</v>
      </c>
      <c r="P686" s="18" t="s">
        <v>809</v>
      </c>
      <c r="Q686" s="19">
        <f>+Q687</f>
        <v>0</v>
      </c>
    </row>
    <row r="687" spans="1:17" s="3" customFormat="1" ht="27.75" customHeight="1" x14ac:dyDescent="0.25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17">
        <v>5691</v>
      </c>
      <c r="P687" s="18" t="s">
        <v>810</v>
      </c>
      <c r="Q687" s="22">
        <f>+Q688</f>
        <v>0</v>
      </c>
    </row>
    <row r="688" spans="1:17" s="3" customFormat="1" ht="27.75" customHeight="1" x14ac:dyDescent="0.25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23" t="s">
        <v>1043</v>
      </c>
      <c r="P688" s="24" t="s">
        <v>810</v>
      </c>
      <c r="Q688" s="37"/>
    </row>
    <row r="689" spans="1:17" s="3" customFormat="1" ht="27.75" customHeight="1" x14ac:dyDescent="0.25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14" t="s">
        <v>1050</v>
      </c>
      <c r="P689" s="15" t="s">
        <v>1051</v>
      </c>
      <c r="Q689" s="16">
        <f>+Q690</f>
        <v>0</v>
      </c>
    </row>
    <row r="690" spans="1:17" s="3" customFormat="1" ht="27.75" customHeight="1" x14ac:dyDescent="0.25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17">
        <v>5780</v>
      </c>
      <c r="P690" s="18" t="s">
        <v>964</v>
      </c>
      <c r="Q690" s="19">
        <f>+Q691</f>
        <v>0</v>
      </c>
    </row>
    <row r="691" spans="1:17" s="3" customFormat="1" ht="27.75" customHeight="1" x14ac:dyDescent="0.25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23" t="s">
        <v>1036</v>
      </c>
      <c r="P691" s="24" t="s">
        <v>964</v>
      </c>
      <c r="Q691" s="37"/>
    </row>
    <row r="692" spans="1:17" s="3" customFormat="1" ht="27.75" customHeight="1" x14ac:dyDescent="0.25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14">
        <v>5800</v>
      </c>
      <c r="P692" s="15" t="s">
        <v>965</v>
      </c>
      <c r="Q692" s="16">
        <f>+Q693+Q695+Q697</f>
        <v>0</v>
      </c>
    </row>
    <row r="693" spans="1:17" s="3" customFormat="1" ht="27.75" customHeight="1" x14ac:dyDescent="0.25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17">
        <v>5810</v>
      </c>
      <c r="P693" s="18" t="s">
        <v>966</v>
      </c>
      <c r="Q693" s="19">
        <f>+Q694</f>
        <v>0</v>
      </c>
    </row>
    <row r="694" spans="1:17" s="3" customFormat="1" ht="27.75" customHeight="1" x14ac:dyDescent="0.25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23" t="s">
        <v>1037</v>
      </c>
      <c r="P694" s="24" t="s">
        <v>967</v>
      </c>
      <c r="Q694" s="37"/>
    </row>
    <row r="695" spans="1:17" s="3" customFormat="1" ht="27.75" customHeight="1" x14ac:dyDescent="0.2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17">
        <v>5830</v>
      </c>
      <c r="P695" s="18" t="s">
        <v>968</v>
      </c>
      <c r="Q695" s="19">
        <f>+Q696</f>
        <v>0</v>
      </c>
    </row>
    <row r="696" spans="1:17" s="3" customFormat="1" ht="27.75" customHeight="1" x14ac:dyDescent="0.25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23" t="s">
        <v>1038</v>
      </c>
      <c r="P696" s="24" t="s">
        <v>969</v>
      </c>
      <c r="Q696" s="37"/>
    </row>
    <row r="697" spans="1:17" s="3" customFormat="1" ht="27.75" customHeight="1" x14ac:dyDescent="0.25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17">
        <v>5890</v>
      </c>
      <c r="P697" s="18" t="s">
        <v>970</v>
      </c>
      <c r="Q697" s="19">
        <f>+Q698+Q699</f>
        <v>0</v>
      </c>
    </row>
    <row r="698" spans="1:17" s="3" customFormat="1" ht="27.75" customHeight="1" x14ac:dyDescent="0.25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23" t="s">
        <v>1039</v>
      </c>
      <c r="P698" s="24" t="s">
        <v>970</v>
      </c>
      <c r="Q698" s="37"/>
    </row>
    <row r="699" spans="1:17" s="3" customFormat="1" ht="27.75" customHeight="1" x14ac:dyDescent="0.25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23" t="s">
        <v>1040</v>
      </c>
      <c r="P699" s="24" t="s">
        <v>971</v>
      </c>
      <c r="Q699" s="37"/>
    </row>
    <row r="700" spans="1:17" s="3" customFormat="1" ht="27.75" customHeight="1" x14ac:dyDescent="0.25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14">
        <v>5900</v>
      </c>
      <c r="P700" s="15" t="s">
        <v>972</v>
      </c>
      <c r="Q700" s="16">
        <f>+Q701+Q703</f>
        <v>0</v>
      </c>
    </row>
    <row r="701" spans="1:17" s="3" customFormat="1" ht="27.75" customHeight="1" x14ac:dyDescent="0.25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17">
        <v>5910</v>
      </c>
      <c r="P701" s="18" t="s">
        <v>973</v>
      </c>
      <c r="Q701" s="19">
        <f>+Q702</f>
        <v>0</v>
      </c>
    </row>
    <row r="702" spans="1:17" s="3" customFormat="1" ht="27.75" customHeight="1" x14ac:dyDescent="0.25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23" t="s">
        <v>1041</v>
      </c>
      <c r="P702" s="24" t="s">
        <v>973</v>
      </c>
      <c r="Q702" s="37"/>
    </row>
    <row r="703" spans="1:17" s="2" customFormat="1" ht="27.75" customHeight="1" x14ac:dyDescent="0.3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17">
        <v>5940</v>
      </c>
      <c r="P703" s="18" t="s">
        <v>974</v>
      </c>
      <c r="Q703" s="19">
        <f>+Q704</f>
        <v>0</v>
      </c>
    </row>
    <row r="704" spans="1:17" s="2" customFormat="1" ht="27.75" customHeight="1" x14ac:dyDescent="0.35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23" t="s">
        <v>1042</v>
      </c>
      <c r="P704" s="24" t="s">
        <v>975</v>
      </c>
      <c r="Q704" s="37"/>
    </row>
    <row r="705" spans="1:17" ht="27.75" customHeight="1" x14ac:dyDescent="0.3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14">
        <v>6000</v>
      </c>
      <c r="P705" s="15" t="s">
        <v>976</v>
      </c>
      <c r="Q705" s="16">
        <f>+Q706+Q735+Q760</f>
        <v>0</v>
      </c>
    </row>
    <row r="706" spans="1:17" ht="27.75" customHeight="1" x14ac:dyDescent="0.3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14">
        <v>6100</v>
      </c>
      <c r="P706" s="15" t="s">
        <v>811</v>
      </c>
      <c r="Q706" s="16">
        <f>+Q707+Q710+Q717+Q720+Q723+Q726+Q729+Q732</f>
        <v>0</v>
      </c>
    </row>
    <row r="707" spans="1:17" s="3" customFormat="1" ht="27.75" customHeight="1" x14ac:dyDescent="0.25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17">
        <v>6110</v>
      </c>
      <c r="P707" s="18" t="s">
        <v>812</v>
      </c>
      <c r="Q707" s="19">
        <f>+Q708</f>
        <v>0</v>
      </c>
    </row>
    <row r="708" spans="1:17" s="3" customFormat="1" ht="27.75" customHeight="1" x14ac:dyDescent="0.25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17">
        <v>6111</v>
      </c>
      <c r="P708" s="18" t="s">
        <v>813</v>
      </c>
      <c r="Q708" s="22">
        <f>+Q709</f>
        <v>0</v>
      </c>
    </row>
    <row r="709" spans="1:17" s="3" customFormat="1" ht="27.75" customHeight="1" x14ac:dyDescent="0.25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23" t="s">
        <v>814</v>
      </c>
      <c r="P709" s="24" t="s">
        <v>815</v>
      </c>
      <c r="Q709" s="37"/>
    </row>
    <row r="710" spans="1:17" s="3" customFormat="1" ht="27.75" customHeight="1" x14ac:dyDescent="0.25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17">
        <v>6120</v>
      </c>
      <c r="P710" s="18" t="s">
        <v>816</v>
      </c>
      <c r="Q710" s="19">
        <f>+Q711+Q713+Q715</f>
        <v>0</v>
      </c>
    </row>
    <row r="711" spans="1:17" s="3" customFormat="1" ht="27.75" customHeight="1" x14ac:dyDescent="0.25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17">
        <v>6121</v>
      </c>
      <c r="P711" s="18" t="s">
        <v>817</v>
      </c>
      <c r="Q711" s="22">
        <f>+Q712</f>
        <v>0</v>
      </c>
    </row>
    <row r="712" spans="1:17" s="3" customFormat="1" ht="27.75" customHeight="1" x14ac:dyDescent="0.2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23" t="s">
        <v>818</v>
      </c>
      <c r="P712" s="24" t="s">
        <v>819</v>
      </c>
      <c r="Q712" s="37"/>
    </row>
    <row r="713" spans="1:17" s="3" customFormat="1" ht="27.75" customHeight="1" x14ac:dyDescent="0.25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17">
        <v>6122</v>
      </c>
      <c r="P713" s="18" t="s">
        <v>820</v>
      </c>
      <c r="Q713" s="22">
        <f>+Q714</f>
        <v>0</v>
      </c>
    </row>
    <row r="714" spans="1:17" s="3" customFormat="1" ht="27.75" customHeight="1" x14ac:dyDescent="0.25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23" t="s">
        <v>821</v>
      </c>
      <c r="P714" s="24" t="s">
        <v>822</v>
      </c>
      <c r="Q714" s="37"/>
    </row>
    <row r="715" spans="1:17" s="3" customFormat="1" ht="27.75" customHeight="1" x14ac:dyDescent="0.2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17">
        <v>6123</v>
      </c>
      <c r="P715" s="18" t="s">
        <v>823</v>
      </c>
      <c r="Q715" s="22">
        <f>+Q716</f>
        <v>0</v>
      </c>
    </row>
    <row r="716" spans="1:17" s="3" customFormat="1" ht="27.75" customHeight="1" x14ac:dyDescent="0.25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23" t="s">
        <v>824</v>
      </c>
      <c r="P716" s="24" t="s">
        <v>825</v>
      </c>
      <c r="Q716" s="37"/>
    </row>
    <row r="717" spans="1:17" s="3" customFormat="1" ht="27.75" customHeight="1" x14ac:dyDescent="0.25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17">
        <v>6130</v>
      </c>
      <c r="P717" s="18" t="s">
        <v>826</v>
      </c>
      <c r="Q717" s="19">
        <f>+Q718</f>
        <v>0</v>
      </c>
    </row>
    <row r="718" spans="1:17" s="3" customFormat="1" ht="27.75" customHeight="1" x14ac:dyDescent="0.25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17">
        <v>6131</v>
      </c>
      <c r="P718" s="18" t="s">
        <v>827</v>
      </c>
      <c r="Q718" s="22">
        <f>+Q719</f>
        <v>0</v>
      </c>
    </row>
    <row r="719" spans="1:17" s="3" customFormat="1" ht="27.75" customHeight="1" x14ac:dyDescent="0.25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23" t="s">
        <v>828</v>
      </c>
      <c r="P719" s="24" t="s">
        <v>829</v>
      </c>
      <c r="Q719" s="37"/>
    </row>
    <row r="720" spans="1:17" s="3" customFormat="1" ht="27.75" customHeight="1" x14ac:dyDescent="0.25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17">
        <v>6140</v>
      </c>
      <c r="P720" s="18" t="s">
        <v>830</v>
      </c>
      <c r="Q720" s="19">
        <f>+Q721</f>
        <v>0</v>
      </c>
    </row>
    <row r="721" spans="1:17" s="3" customFormat="1" ht="27.75" customHeight="1" x14ac:dyDescent="0.25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17">
        <v>6141</v>
      </c>
      <c r="P721" s="18" t="s">
        <v>831</v>
      </c>
      <c r="Q721" s="22">
        <f>+Q722</f>
        <v>0</v>
      </c>
    </row>
    <row r="722" spans="1:17" s="3" customFormat="1" ht="27.75" customHeight="1" x14ac:dyDescent="0.25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23" t="s">
        <v>832</v>
      </c>
      <c r="P722" s="24" t="s">
        <v>833</v>
      </c>
      <c r="Q722" s="37"/>
    </row>
    <row r="723" spans="1:17" s="3" customFormat="1" ht="27.75" customHeight="1" x14ac:dyDescent="0.2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17">
        <v>6150</v>
      </c>
      <c r="P723" s="18" t="s">
        <v>834</v>
      </c>
      <c r="Q723" s="19">
        <f>+Q724</f>
        <v>0</v>
      </c>
    </row>
    <row r="724" spans="1:17" s="3" customFormat="1" ht="27.75" customHeight="1" x14ac:dyDescent="0.2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17">
        <v>6151</v>
      </c>
      <c r="P724" s="18" t="s">
        <v>835</v>
      </c>
      <c r="Q724" s="22">
        <f>+Q725</f>
        <v>0</v>
      </c>
    </row>
    <row r="725" spans="1:17" s="3" customFormat="1" ht="27.75" customHeight="1" x14ac:dyDescent="0.2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23" t="s">
        <v>836</v>
      </c>
      <c r="P725" s="24" t="s">
        <v>837</v>
      </c>
      <c r="Q725" s="37"/>
    </row>
    <row r="726" spans="1:17" s="3" customFormat="1" ht="27.75" customHeight="1" x14ac:dyDescent="0.25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17">
        <v>6160</v>
      </c>
      <c r="P726" s="18" t="s">
        <v>838</v>
      </c>
      <c r="Q726" s="19">
        <f>+Q727</f>
        <v>0</v>
      </c>
    </row>
    <row r="727" spans="1:17" s="3" customFormat="1" ht="27.75" customHeight="1" x14ac:dyDescent="0.25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17">
        <v>6161</v>
      </c>
      <c r="P727" s="18" t="s">
        <v>839</v>
      </c>
      <c r="Q727" s="22">
        <f>+Q728</f>
        <v>0</v>
      </c>
    </row>
    <row r="728" spans="1:17" s="3" customFormat="1" ht="27.75" customHeight="1" x14ac:dyDescent="0.25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23" t="s">
        <v>840</v>
      </c>
      <c r="P728" s="24" t="s">
        <v>841</v>
      </c>
      <c r="Q728" s="37"/>
    </row>
    <row r="729" spans="1:17" s="3" customFormat="1" ht="27.75" customHeight="1" x14ac:dyDescent="0.25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17">
        <v>6170</v>
      </c>
      <c r="P729" s="18" t="s">
        <v>842</v>
      </c>
      <c r="Q729" s="19">
        <f>+Q730</f>
        <v>0</v>
      </c>
    </row>
    <row r="730" spans="1:17" s="3" customFormat="1" ht="27.75" customHeight="1" x14ac:dyDescent="0.25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17">
        <v>6171</v>
      </c>
      <c r="P730" s="18" t="s">
        <v>843</v>
      </c>
      <c r="Q730" s="22">
        <f>+Q731</f>
        <v>0</v>
      </c>
    </row>
    <row r="731" spans="1:17" s="3" customFormat="1" ht="27.75" customHeight="1" x14ac:dyDescent="0.25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23" t="s">
        <v>844</v>
      </c>
      <c r="P731" s="24" t="s">
        <v>845</v>
      </c>
      <c r="Q731" s="37"/>
    </row>
    <row r="732" spans="1:17" s="3" customFormat="1" ht="27.75" customHeight="1" x14ac:dyDescent="0.25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17">
        <v>6190</v>
      </c>
      <c r="P732" s="18" t="s">
        <v>846</v>
      </c>
      <c r="Q732" s="19">
        <f>+Q733</f>
        <v>0</v>
      </c>
    </row>
    <row r="733" spans="1:17" s="3" customFormat="1" ht="27.75" customHeight="1" x14ac:dyDescent="0.25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17">
        <v>6191</v>
      </c>
      <c r="P733" s="18" t="s">
        <v>847</v>
      </c>
      <c r="Q733" s="22">
        <f>+Q734</f>
        <v>0</v>
      </c>
    </row>
    <row r="734" spans="1:17" s="3" customFormat="1" ht="27.75" customHeight="1" x14ac:dyDescent="0.25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23" t="s">
        <v>848</v>
      </c>
      <c r="P734" s="24" t="s">
        <v>849</v>
      </c>
      <c r="Q734" s="37"/>
    </row>
    <row r="735" spans="1:17" ht="27.75" customHeight="1" x14ac:dyDescent="0.3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14">
        <v>6200</v>
      </c>
      <c r="P735" s="15" t="s">
        <v>850</v>
      </c>
      <c r="Q735" s="16">
        <f>+Q736+Q739+Q742+Q745+Q748+Q751+Q754+Q757</f>
        <v>0</v>
      </c>
    </row>
    <row r="736" spans="1:17" s="3" customFormat="1" ht="27.75" customHeight="1" x14ac:dyDescent="0.25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17">
        <v>6210</v>
      </c>
      <c r="P736" s="18" t="s">
        <v>812</v>
      </c>
      <c r="Q736" s="19">
        <f>+Q737</f>
        <v>0</v>
      </c>
    </row>
    <row r="737" spans="1:17" s="3" customFormat="1" ht="27.75" customHeight="1" x14ac:dyDescent="0.25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17">
        <v>6211</v>
      </c>
      <c r="P737" s="18" t="s">
        <v>813</v>
      </c>
      <c r="Q737" s="22">
        <f>+Q738</f>
        <v>0</v>
      </c>
    </row>
    <row r="738" spans="1:17" s="3" customFormat="1" ht="27.75" customHeight="1" x14ac:dyDescent="0.25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23" t="s">
        <v>851</v>
      </c>
      <c r="P738" s="24" t="s">
        <v>815</v>
      </c>
      <c r="Q738" s="37"/>
    </row>
    <row r="739" spans="1:17" s="3" customFormat="1" ht="27.75" customHeight="1" x14ac:dyDescent="0.25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17">
        <v>6220</v>
      </c>
      <c r="P739" s="18" t="s">
        <v>816</v>
      </c>
      <c r="Q739" s="19">
        <f>+Q740</f>
        <v>0</v>
      </c>
    </row>
    <row r="740" spans="1:17" s="3" customFormat="1" ht="27.75" customHeight="1" x14ac:dyDescent="0.25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17">
        <v>6221</v>
      </c>
      <c r="P740" s="18" t="s">
        <v>817</v>
      </c>
      <c r="Q740" s="22">
        <f>+Q741</f>
        <v>0</v>
      </c>
    </row>
    <row r="741" spans="1:17" s="3" customFormat="1" ht="27.75" customHeight="1" x14ac:dyDescent="0.25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23" t="s">
        <v>852</v>
      </c>
      <c r="P741" s="24" t="s">
        <v>819</v>
      </c>
      <c r="Q741" s="37"/>
    </row>
    <row r="742" spans="1:17" s="3" customFormat="1" ht="27.75" customHeight="1" x14ac:dyDescent="0.25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17">
        <v>6230</v>
      </c>
      <c r="P742" s="18" t="s">
        <v>826</v>
      </c>
      <c r="Q742" s="19">
        <f>+Q743</f>
        <v>0</v>
      </c>
    </row>
    <row r="743" spans="1:17" s="3" customFormat="1" ht="27.75" customHeight="1" x14ac:dyDescent="0.2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17">
        <v>6231</v>
      </c>
      <c r="P743" s="18" t="s">
        <v>827</v>
      </c>
      <c r="Q743" s="22">
        <f>+Q744</f>
        <v>0</v>
      </c>
    </row>
    <row r="744" spans="1:17" s="3" customFormat="1" ht="27.75" customHeight="1" x14ac:dyDescent="0.25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23" t="s">
        <v>853</v>
      </c>
      <c r="P744" s="24" t="s">
        <v>829</v>
      </c>
      <c r="Q744" s="37"/>
    </row>
    <row r="745" spans="1:17" s="3" customFormat="1" ht="27.75" customHeight="1" x14ac:dyDescent="0.2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17">
        <v>6240</v>
      </c>
      <c r="P745" s="18" t="s">
        <v>830</v>
      </c>
      <c r="Q745" s="19">
        <f>+Q746</f>
        <v>0</v>
      </c>
    </row>
    <row r="746" spans="1:17" s="3" customFormat="1" ht="27.75" customHeight="1" x14ac:dyDescent="0.25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17">
        <v>6241</v>
      </c>
      <c r="P746" s="18" t="s">
        <v>831</v>
      </c>
      <c r="Q746" s="22">
        <f>+Q747</f>
        <v>0</v>
      </c>
    </row>
    <row r="747" spans="1:17" s="3" customFormat="1" ht="27.75" customHeight="1" x14ac:dyDescent="0.25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23" t="s">
        <v>854</v>
      </c>
      <c r="P747" s="24" t="s">
        <v>833</v>
      </c>
      <c r="Q747" s="37"/>
    </row>
    <row r="748" spans="1:17" s="3" customFormat="1" ht="27.75" customHeight="1" x14ac:dyDescent="0.25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17">
        <v>6250</v>
      </c>
      <c r="P748" s="18" t="s">
        <v>834</v>
      </c>
      <c r="Q748" s="19">
        <f>+Q749</f>
        <v>0</v>
      </c>
    </row>
    <row r="749" spans="1:17" s="3" customFormat="1" ht="27.75" customHeight="1" x14ac:dyDescent="0.25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17">
        <v>6251</v>
      </c>
      <c r="P749" s="18" t="s">
        <v>835</v>
      </c>
      <c r="Q749" s="22">
        <f>+Q750</f>
        <v>0</v>
      </c>
    </row>
    <row r="750" spans="1:17" s="3" customFormat="1" ht="27.75" customHeight="1" x14ac:dyDescent="0.25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23" t="s">
        <v>855</v>
      </c>
      <c r="P750" s="24" t="s">
        <v>837</v>
      </c>
      <c r="Q750" s="37"/>
    </row>
    <row r="751" spans="1:17" s="3" customFormat="1" ht="27.75" customHeight="1" x14ac:dyDescent="0.25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17">
        <v>6260</v>
      </c>
      <c r="P751" s="18" t="s">
        <v>838</v>
      </c>
      <c r="Q751" s="19">
        <f>+Q752</f>
        <v>0</v>
      </c>
    </row>
    <row r="752" spans="1:17" s="3" customFormat="1" ht="27.75" customHeight="1" x14ac:dyDescent="0.25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17">
        <v>6261</v>
      </c>
      <c r="P752" s="18" t="s">
        <v>839</v>
      </c>
      <c r="Q752" s="22">
        <f>+Q753</f>
        <v>0</v>
      </c>
    </row>
    <row r="753" spans="1:17" s="3" customFormat="1" ht="27.75" customHeight="1" x14ac:dyDescent="0.25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23" t="s">
        <v>856</v>
      </c>
      <c r="P753" s="24" t="s">
        <v>841</v>
      </c>
      <c r="Q753" s="37"/>
    </row>
    <row r="754" spans="1:17" s="3" customFormat="1" ht="27.75" customHeight="1" x14ac:dyDescent="0.25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17">
        <v>6270</v>
      </c>
      <c r="P754" s="18" t="s">
        <v>842</v>
      </c>
      <c r="Q754" s="19">
        <f>+Q755</f>
        <v>0</v>
      </c>
    </row>
    <row r="755" spans="1:17" s="3" customFormat="1" ht="27.75" customHeight="1" x14ac:dyDescent="0.2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17">
        <v>6271</v>
      </c>
      <c r="P755" s="18" t="s">
        <v>843</v>
      </c>
      <c r="Q755" s="22">
        <f>+Q756</f>
        <v>0</v>
      </c>
    </row>
    <row r="756" spans="1:17" s="3" customFormat="1" ht="27.75" customHeight="1" x14ac:dyDescent="0.25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23" t="s">
        <v>857</v>
      </c>
      <c r="P756" s="24" t="s">
        <v>845</v>
      </c>
      <c r="Q756" s="37"/>
    </row>
    <row r="757" spans="1:17" s="3" customFormat="1" ht="27.75" customHeight="1" x14ac:dyDescent="0.25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17">
        <v>6290</v>
      </c>
      <c r="P757" s="18" t="s">
        <v>846</v>
      </c>
      <c r="Q757" s="19">
        <f>+Q758</f>
        <v>0</v>
      </c>
    </row>
    <row r="758" spans="1:17" s="3" customFormat="1" ht="27.75" customHeight="1" x14ac:dyDescent="0.25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17">
        <v>6291</v>
      </c>
      <c r="P758" s="18" t="s">
        <v>847</v>
      </c>
      <c r="Q758" s="22">
        <f>+Q759</f>
        <v>0</v>
      </c>
    </row>
    <row r="759" spans="1:17" s="3" customFormat="1" ht="27.75" customHeight="1" x14ac:dyDescent="0.25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23" t="s">
        <v>858</v>
      </c>
      <c r="P759" s="24" t="s">
        <v>849</v>
      </c>
      <c r="Q759" s="37"/>
    </row>
    <row r="760" spans="1:17" ht="27.75" customHeight="1" x14ac:dyDescent="0.3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14">
        <v>6300</v>
      </c>
      <c r="P760" s="15" t="s">
        <v>859</v>
      </c>
      <c r="Q760" s="16">
        <f>+Q761+Q764</f>
        <v>0</v>
      </c>
    </row>
    <row r="761" spans="1:17" s="3" customFormat="1" ht="27.75" customHeight="1" x14ac:dyDescent="0.25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17">
        <v>6310</v>
      </c>
      <c r="P761" s="18" t="s">
        <v>860</v>
      </c>
      <c r="Q761" s="19">
        <f>+Q762</f>
        <v>0</v>
      </c>
    </row>
    <row r="762" spans="1:17" s="3" customFormat="1" ht="27.75" customHeight="1" x14ac:dyDescent="0.25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17">
        <v>6311</v>
      </c>
      <c r="P762" s="18" t="s">
        <v>861</v>
      </c>
      <c r="Q762" s="22">
        <f>+Q763</f>
        <v>0</v>
      </c>
    </row>
    <row r="763" spans="1:17" s="3" customFormat="1" ht="27.75" customHeight="1" x14ac:dyDescent="0.25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23" t="s">
        <v>862</v>
      </c>
      <c r="P763" s="24" t="s">
        <v>863</v>
      </c>
      <c r="Q763" s="37"/>
    </row>
    <row r="764" spans="1:17" s="3" customFormat="1" ht="27.75" customHeight="1" x14ac:dyDescent="0.25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17">
        <v>6320</v>
      </c>
      <c r="P764" s="18" t="s">
        <v>864</v>
      </c>
      <c r="Q764" s="19">
        <f>+Q765</f>
        <v>0</v>
      </c>
    </row>
    <row r="765" spans="1:17" s="3" customFormat="1" ht="27.75" customHeight="1" x14ac:dyDescent="0.2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17">
        <v>6321</v>
      </c>
      <c r="P765" s="18" t="s">
        <v>865</v>
      </c>
      <c r="Q765" s="22">
        <f>+Q766</f>
        <v>0</v>
      </c>
    </row>
    <row r="766" spans="1:17" s="3" customFormat="1" ht="27.75" customHeight="1" x14ac:dyDescent="0.25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23" t="s">
        <v>866</v>
      </c>
      <c r="P766" s="24" t="s">
        <v>867</v>
      </c>
      <c r="Q766" s="37"/>
    </row>
    <row r="767" spans="1:17" s="3" customFormat="1" ht="27.75" customHeight="1" x14ac:dyDescent="0.25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14">
        <v>9000</v>
      </c>
      <c r="P767" s="15" t="s">
        <v>868</v>
      </c>
      <c r="Q767" s="16">
        <f>+Q768+Q771+Q774+Q777+Q780</f>
        <v>0</v>
      </c>
    </row>
    <row r="768" spans="1:17" s="3" customFormat="1" ht="27.75" customHeight="1" x14ac:dyDescent="0.25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14">
        <v>9100</v>
      </c>
      <c r="P768" s="15" t="s">
        <v>878</v>
      </c>
      <c r="Q768" s="16">
        <f>+Q769</f>
        <v>0</v>
      </c>
    </row>
    <row r="769" spans="1:17" s="3" customFormat="1" ht="27.75" customHeight="1" x14ac:dyDescent="0.25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17">
        <v>9110</v>
      </c>
      <c r="P769" s="18" t="s">
        <v>879</v>
      </c>
      <c r="Q769" s="22">
        <f>+Q770</f>
        <v>0</v>
      </c>
    </row>
    <row r="770" spans="1:17" s="3" customFormat="1" ht="27.75" customHeight="1" x14ac:dyDescent="0.25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30" t="s">
        <v>890</v>
      </c>
      <c r="P770" s="31" t="s">
        <v>880</v>
      </c>
      <c r="Q770" s="38"/>
    </row>
    <row r="771" spans="1:17" s="3" customFormat="1" ht="27.75" customHeight="1" x14ac:dyDescent="0.25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14">
        <v>9200</v>
      </c>
      <c r="P771" s="15" t="s">
        <v>881</v>
      </c>
      <c r="Q771" s="16">
        <f>+Q772</f>
        <v>0</v>
      </c>
    </row>
    <row r="772" spans="1:17" s="3" customFormat="1" ht="27.75" customHeight="1" x14ac:dyDescent="0.25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17">
        <v>9210</v>
      </c>
      <c r="P772" s="18" t="s">
        <v>882</v>
      </c>
      <c r="Q772" s="22">
        <f>+Q773</f>
        <v>0</v>
      </c>
    </row>
    <row r="773" spans="1:17" s="3" customFormat="1" ht="27.75" customHeight="1" x14ac:dyDescent="0.25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30" t="s">
        <v>891</v>
      </c>
      <c r="P773" s="31" t="s">
        <v>883</v>
      </c>
      <c r="Q773" s="38"/>
    </row>
    <row r="774" spans="1:17" s="3" customFormat="1" ht="27.75" customHeight="1" x14ac:dyDescent="0.25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14">
        <v>9300</v>
      </c>
      <c r="P774" s="15" t="s">
        <v>884</v>
      </c>
      <c r="Q774" s="16">
        <f>+Q775</f>
        <v>0</v>
      </c>
    </row>
    <row r="775" spans="1:17" s="3" customFormat="1" ht="27.75" customHeight="1" x14ac:dyDescent="0.2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17">
        <v>9310</v>
      </c>
      <c r="P775" s="18" t="s">
        <v>885</v>
      </c>
      <c r="Q775" s="22">
        <f>+Q776</f>
        <v>0</v>
      </c>
    </row>
    <row r="776" spans="1:17" s="3" customFormat="1" ht="27.75" customHeight="1" x14ac:dyDescent="0.25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30" t="s">
        <v>892</v>
      </c>
      <c r="P776" s="31" t="s">
        <v>885</v>
      </c>
      <c r="Q776" s="38"/>
    </row>
    <row r="777" spans="1:17" s="3" customFormat="1" ht="27.75" customHeight="1" x14ac:dyDescent="0.25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14" t="s">
        <v>1052</v>
      </c>
      <c r="P777" s="15" t="s">
        <v>1053</v>
      </c>
      <c r="Q777" s="16">
        <f>+Q778</f>
        <v>0</v>
      </c>
    </row>
    <row r="778" spans="1:17" s="3" customFormat="1" ht="27.75" customHeight="1" x14ac:dyDescent="0.25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17">
        <v>9410</v>
      </c>
      <c r="P778" s="18" t="s">
        <v>886</v>
      </c>
      <c r="Q778" s="22">
        <f>+Q779</f>
        <v>0</v>
      </c>
    </row>
    <row r="779" spans="1:17" s="3" customFormat="1" ht="27.75" customHeight="1" x14ac:dyDescent="0.25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30" t="s">
        <v>893</v>
      </c>
      <c r="P779" s="31" t="s">
        <v>887</v>
      </c>
      <c r="Q779" s="38"/>
    </row>
    <row r="780" spans="1:17" s="3" customFormat="1" ht="27.75" customHeight="1" x14ac:dyDescent="0.25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14">
        <v>9900</v>
      </c>
      <c r="P780" s="15" t="s">
        <v>888</v>
      </c>
      <c r="Q780" s="16">
        <f>+Q781</f>
        <v>0</v>
      </c>
    </row>
    <row r="781" spans="1:17" s="3" customFormat="1" ht="27.75" customHeight="1" x14ac:dyDescent="0.25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17">
        <v>9910</v>
      </c>
      <c r="P781" s="18" t="s">
        <v>889</v>
      </c>
      <c r="Q781" s="22">
        <f>+Q782</f>
        <v>0</v>
      </c>
    </row>
    <row r="782" spans="1:17" ht="27.75" customHeight="1" x14ac:dyDescent="0.3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30" t="s">
        <v>894</v>
      </c>
      <c r="P782" s="31" t="s">
        <v>889</v>
      </c>
      <c r="Q782" s="38"/>
    </row>
    <row r="783" spans="1:17" ht="14.25" customHeight="1" x14ac:dyDescent="0.3"/>
    <row r="784" spans="1:17" x14ac:dyDescent="0.3">
      <c r="K784" s="39"/>
      <c r="O784" s="237" t="s">
        <v>1065</v>
      </c>
      <c r="P784" s="237"/>
      <c r="Q784" s="40" t="s">
        <v>1064</v>
      </c>
    </row>
    <row r="785" spans="11:17" x14ac:dyDescent="0.3">
      <c r="K785" s="39"/>
      <c r="O785" s="41" t="s">
        <v>1060</v>
      </c>
      <c r="P785" s="41"/>
      <c r="Q785" s="42"/>
    </row>
    <row r="786" spans="11:17" x14ac:dyDescent="0.3">
      <c r="K786" s="39"/>
      <c r="O786" s="41" t="s">
        <v>1059</v>
      </c>
      <c r="P786" s="41"/>
      <c r="Q786" s="42"/>
    </row>
    <row r="787" spans="11:17" x14ac:dyDescent="0.3">
      <c r="O787" s="41" t="s">
        <v>1061</v>
      </c>
      <c r="P787" s="41"/>
      <c r="Q787" s="42"/>
    </row>
    <row r="788" spans="11:17" x14ac:dyDescent="0.3">
      <c r="O788" s="43" t="s">
        <v>1062</v>
      </c>
      <c r="P788" s="43"/>
      <c r="Q788" s="44"/>
    </row>
    <row r="789" spans="11:17" ht="20.25" x14ac:dyDescent="0.4">
      <c r="O789" s="238" t="s">
        <v>1063</v>
      </c>
      <c r="P789" s="238"/>
      <c r="Q789" s="45">
        <f>SUM(Q785:Q788)</f>
        <v>0</v>
      </c>
    </row>
  </sheetData>
  <sheetProtection formatCells="0" formatColumns="0" formatRows="0" sort="0" autoFilter="0" pivotTables="0"/>
  <autoFilter ref="A8:AP782"/>
  <mergeCells count="17">
    <mergeCell ref="O784:P784"/>
    <mergeCell ref="O789:P789"/>
    <mergeCell ref="B1:F1"/>
    <mergeCell ref="B2:F2"/>
    <mergeCell ref="O9:P9"/>
    <mergeCell ref="K7:L7"/>
    <mergeCell ref="O7:O8"/>
    <mergeCell ref="P7:P8"/>
    <mergeCell ref="M7:N7"/>
    <mergeCell ref="O5:P5"/>
    <mergeCell ref="O6:P6"/>
    <mergeCell ref="Q7:Q8"/>
    <mergeCell ref="A7:B7"/>
    <mergeCell ref="C7:D7"/>
    <mergeCell ref="E7:F7"/>
    <mergeCell ref="I7:J7"/>
    <mergeCell ref="G7:H7"/>
  </mergeCells>
  <pageMargins left="0.74803149606299213" right="0.11811023622047245" top="0.35433070866141736" bottom="0.35433070866141736" header="0" footer="0"/>
  <pageSetup paperSize="5" scale="60" orientation="landscape" errors="NA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789"/>
  <sheetViews>
    <sheetView zoomScale="70" zoomScaleNormal="70" workbookViewId="0">
      <selection activeCell="B1" sqref="B1:F1"/>
    </sheetView>
  </sheetViews>
  <sheetFormatPr baseColWidth="10" defaultColWidth="10.875" defaultRowHeight="18.75" x14ac:dyDescent="0.3"/>
  <cols>
    <col min="1" max="1" width="9.875" style="1" customWidth="1"/>
    <col min="2" max="2" width="32.625" style="1" customWidth="1"/>
    <col min="3" max="3" width="9.875" style="1" customWidth="1"/>
    <col min="4" max="4" width="32.625" style="1" customWidth="1"/>
    <col min="5" max="5" width="9.875" style="1" customWidth="1"/>
    <col min="6" max="6" width="32.625" style="1" customWidth="1"/>
    <col min="7" max="7" width="9.875" style="1" customWidth="1"/>
    <col min="8" max="8" width="32.625" style="1" customWidth="1"/>
    <col min="9" max="9" width="9.875" style="1" customWidth="1"/>
    <col min="10" max="10" width="38.125" style="1" customWidth="1"/>
    <col min="11" max="11" width="9.875" style="1" customWidth="1"/>
    <col min="12" max="12" width="32.625" style="1" customWidth="1"/>
    <col min="13" max="13" width="9.875" style="1" customWidth="1"/>
    <col min="14" max="14" width="32.625" style="1" customWidth="1"/>
    <col min="15" max="15" width="11.625" style="4" customWidth="1"/>
    <col min="16" max="16" width="79.875" style="5" customWidth="1"/>
    <col min="17" max="17" width="19.25" style="1" customWidth="1"/>
    <col min="18" max="18" width="10.875" style="1"/>
    <col min="19" max="19" width="14.875" style="1" bestFit="1" customWidth="1"/>
    <col min="20" max="20" width="10.875" style="1"/>
    <col min="21" max="21" width="35.125" style="1" bestFit="1" customWidth="1"/>
    <col min="22" max="16384" width="10.875" style="1"/>
  </cols>
  <sheetData>
    <row r="1" spans="1:36" s="10" customFormat="1" ht="27.75" x14ac:dyDescent="0.35">
      <c r="B1" s="239" t="s">
        <v>1961</v>
      </c>
      <c r="C1" s="239"/>
      <c r="D1" s="239"/>
      <c r="E1" s="239"/>
      <c r="F1" s="239"/>
      <c r="G1" s="11"/>
      <c r="H1" s="11"/>
      <c r="I1" s="11"/>
      <c r="J1" s="11"/>
      <c r="K1" s="11"/>
      <c r="L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s="10" customFormat="1" ht="19.5" customHeight="1" x14ac:dyDescent="0.35">
      <c r="B2" s="240" t="s">
        <v>1055</v>
      </c>
      <c r="C2" s="240"/>
      <c r="D2" s="240"/>
      <c r="E2" s="240"/>
      <c r="F2" s="240"/>
    </row>
    <row r="3" spans="1:36" ht="8.25" customHeight="1" x14ac:dyDescent="0.35">
      <c r="B3" s="47"/>
      <c r="C3" s="47"/>
      <c r="D3" s="47"/>
      <c r="E3" s="47"/>
      <c r="F3" s="47"/>
    </row>
    <row r="4" spans="1:36" s="10" customFormat="1" ht="45.75" customHeight="1" x14ac:dyDescent="0.35">
      <c r="B4" s="48" t="s">
        <v>1058</v>
      </c>
      <c r="C4" s="48"/>
      <c r="D4" s="48"/>
      <c r="E4" s="48"/>
      <c r="F4" s="48"/>
      <c r="G4" s="11"/>
      <c r="H4" s="11"/>
      <c r="I4" s="4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28.15" customHeight="1" x14ac:dyDescent="0.3">
      <c r="O5" s="247"/>
      <c r="P5" s="247"/>
      <c r="S5" s="184"/>
      <c r="T5" s="183"/>
      <c r="U5" s="183" t="s">
        <v>1073</v>
      </c>
    </row>
    <row r="6" spans="1:36" ht="28.15" customHeight="1" thickBot="1" x14ac:dyDescent="0.35">
      <c r="O6" s="248"/>
      <c r="P6" s="248"/>
      <c r="S6" s="184"/>
      <c r="T6" s="183"/>
      <c r="U6" s="183" t="s">
        <v>1955</v>
      </c>
    </row>
    <row r="7" spans="1:36" s="6" customFormat="1" ht="33" customHeight="1" x14ac:dyDescent="0.25">
      <c r="A7" s="232" t="s">
        <v>869</v>
      </c>
      <c r="B7" s="233"/>
      <c r="C7" s="234" t="s">
        <v>870</v>
      </c>
      <c r="D7" s="234"/>
      <c r="E7" s="233" t="s">
        <v>871</v>
      </c>
      <c r="F7" s="233"/>
      <c r="G7" s="236" t="s">
        <v>877</v>
      </c>
      <c r="H7" s="236"/>
      <c r="I7" s="235" t="s">
        <v>872</v>
      </c>
      <c r="J7" s="235"/>
      <c r="K7" s="235" t="s">
        <v>873</v>
      </c>
      <c r="L7" s="235"/>
      <c r="M7" s="244" t="s">
        <v>874</v>
      </c>
      <c r="N7" s="244"/>
      <c r="O7" s="242" t="s">
        <v>875</v>
      </c>
      <c r="P7" s="244" t="s">
        <v>0</v>
      </c>
      <c r="Q7" s="230" t="s">
        <v>895</v>
      </c>
      <c r="S7" s="186">
        <v>200000</v>
      </c>
    </row>
    <row r="8" spans="1:36" s="6" customFormat="1" ht="33" customHeight="1" thickBot="1" x14ac:dyDescent="0.3">
      <c r="A8" s="7" t="s">
        <v>876</v>
      </c>
      <c r="B8" s="35" t="s">
        <v>869</v>
      </c>
      <c r="C8" s="8" t="s">
        <v>876</v>
      </c>
      <c r="D8" s="35" t="s">
        <v>870</v>
      </c>
      <c r="E8" s="8" t="s">
        <v>876</v>
      </c>
      <c r="F8" s="35" t="s">
        <v>871</v>
      </c>
      <c r="G8" s="8" t="s">
        <v>876</v>
      </c>
      <c r="H8" s="35" t="s">
        <v>877</v>
      </c>
      <c r="I8" s="8" t="s">
        <v>876</v>
      </c>
      <c r="J8" s="35" t="s">
        <v>872</v>
      </c>
      <c r="K8" s="8" t="s">
        <v>876</v>
      </c>
      <c r="L8" s="35" t="s">
        <v>873</v>
      </c>
      <c r="M8" s="35" t="s">
        <v>876</v>
      </c>
      <c r="N8" s="35" t="s">
        <v>874</v>
      </c>
      <c r="O8" s="243"/>
      <c r="P8" s="245"/>
      <c r="Q8" s="231"/>
    </row>
    <row r="9" spans="1:36" ht="43.5" customHeight="1" x14ac:dyDescent="0.3">
      <c r="A9" s="49" t="s">
        <v>1067</v>
      </c>
      <c r="B9" s="49" t="s">
        <v>1057</v>
      </c>
      <c r="C9" s="49">
        <v>1</v>
      </c>
      <c r="D9" s="49" t="s">
        <v>1068</v>
      </c>
      <c r="E9" s="49" t="s">
        <v>1069</v>
      </c>
      <c r="F9" s="49" t="s">
        <v>1070</v>
      </c>
      <c r="G9" s="49" t="s">
        <v>1066</v>
      </c>
      <c r="H9" s="49" t="s">
        <v>1071</v>
      </c>
      <c r="I9" s="49">
        <v>101002</v>
      </c>
      <c r="J9" s="49" t="s">
        <v>1956</v>
      </c>
      <c r="K9" s="49">
        <v>212</v>
      </c>
      <c r="L9" s="49" t="s">
        <v>1079</v>
      </c>
      <c r="M9" s="49">
        <v>422</v>
      </c>
      <c r="N9" s="49" t="s">
        <v>1957</v>
      </c>
      <c r="O9" s="241" t="s">
        <v>1054</v>
      </c>
      <c r="P9" s="241"/>
      <c r="Q9" s="13">
        <f>+Q10+Q112+Q320+Q589+Q620+Q705+Q767</f>
        <v>0</v>
      </c>
    </row>
    <row r="10" spans="1:36" ht="27.75" customHeight="1" x14ac:dyDescent="0.3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14">
        <v>1000</v>
      </c>
      <c r="P10" s="15" t="s">
        <v>1</v>
      </c>
      <c r="Q10" s="16">
        <f>+Q11+Q18+Q34+Q60+Q83+Q104</f>
        <v>0</v>
      </c>
    </row>
    <row r="11" spans="1:36" s="3" customFormat="1" ht="27.75" customHeigh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14">
        <v>1100</v>
      </c>
      <c r="P11" s="15" t="s">
        <v>2</v>
      </c>
      <c r="Q11" s="16">
        <f>+Q12+Q14</f>
        <v>0</v>
      </c>
    </row>
    <row r="12" spans="1:36" s="3" customFormat="1" ht="27.75" customHeight="1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17">
        <v>1110</v>
      </c>
      <c r="P12" s="18" t="s">
        <v>3</v>
      </c>
      <c r="Q12" s="19">
        <f>+Q13</f>
        <v>0</v>
      </c>
    </row>
    <row r="13" spans="1:36" s="3" customFormat="1" ht="27.75" customHeight="1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20" t="s">
        <v>4</v>
      </c>
      <c r="P13" s="21" t="s">
        <v>5</v>
      </c>
      <c r="Q13" s="36"/>
    </row>
    <row r="14" spans="1:36" s="3" customFormat="1" ht="27.75" customHeight="1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17">
        <v>1130</v>
      </c>
      <c r="P14" s="18" t="s">
        <v>6</v>
      </c>
      <c r="Q14" s="19">
        <f>+Q15</f>
        <v>0</v>
      </c>
    </row>
    <row r="15" spans="1:36" s="3" customFormat="1" ht="27.75" customHeight="1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17">
        <v>1131</v>
      </c>
      <c r="P15" s="18" t="s">
        <v>7</v>
      </c>
      <c r="Q15" s="22">
        <f>+Q16+Q17</f>
        <v>0</v>
      </c>
    </row>
    <row r="16" spans="1:36" s="3" customFormat="1" ht="27.75" customHeight="1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20" t="s">
        <v>8</v>
      </c>
      <c r="P16" s="21" t="s">
        <v>9</v>
      </c>
      <c r="Q16" s="36"/>
    </row>
    <row r="17" spans="1:17" ht="27.75" customHeight="1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23" t="s">
        <v>10</v>
      </c>
      <c r="P17" s="24" t="s">
        <v>11</v>
      </c>
      <c r="Q17" s="37"/>
    </row>
    <row r="18" spans="1:17" s="3" customFormat="1" ht="27.75" customHeight="1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14">
        <v>1200</v>
      </c>
      <c r="P18" s="15" t="s">
        <v>12</v>
      </c>
      <c r="Q18" s="16">
        <f>+Q19+Q23+Q30</f>
        <v>0</v>
      </c>
    </row>
    <row r="19" spans="1:17" s="3" customFormat="1" ht="27.75" customHeight="1" x14ac:dyDescent="0.2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7">
        <v>1210</v>
      </c>
      <c r="P19" s="18" t="s">
        <v>13</v>
      </c>
      <c r="Q19" s="19">
        <f>+Q20</f>
        <v>0</v>
      </c>
    </row>
    <row r="20" spans="1:17" s="3" customFormat="1" ht="27.75" customHeight="1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17">
        <v>1211</v>
      </c>
      <c r="P20" s="18" t="s">
        <v>14</v>
      </c>
      <c r="Q20" s="22">
        <f>+Q21+Q22</f>
        <v>0</v>
      </c>
    </row>
    <row r="21" spans="1:17" s="3" customFormat="1" ht="27.75" customHeight="1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20" t="s">
        <v>15</v>
      </c>
      <c r="P21" s="21" t="s">
        <v>16</v>
      </c>
      <c r="Q21" s="36"/>
    </row>
    <row r="22" spans="1:17" s="3" customFormat="1" ht="27.75" customHeight="1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23" t="s">
        <v>17</v>
      </c>
      <c r="P22" s="24" t="s">
        <v>18</v>
      </c>
      <c r="Q22" s="37"/>
    </row>
    <row r="23" spans="1:17" s="3" customFormat="1" ht="27.75" customHeight="1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25">
        <v>1220</v>
      </c>
      <c r="P23" s="26" t="s">
        <v>19</v>
      </c>
      <c r="Q23" s="19">
        <f>+Q24+Q27</f>
        <v>0</v>
      </c>
    </row>
    <row r="24" spans="1:17" s="3" customFormat="1" ht="27.75" customHeight="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17">
        <v>1221</v>
      </c>
      <c r="P24" s="18" t="s">
        <v>20</v>
      </c>
      <c r="Q24" s="22">
        <f>+Q25+Q26</f>
        <v>0</v>
      </c>
    </row>
    <row r="25" spans="1:17" s="3" customFormat="1" ht="27.75" customHeigh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20" t="s">
        <v>21</v>
      </c>
      <c r="P25" s="21" t="s">
        <v>22</v>
      </c>
      <c r="Q25" s="36"/>
    </row>
    <row r="26" spans="1:17" s="3" customFormat="1" ht="27.75" customHeight="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23" t="s">
        <v>23</v>
      </c>
      <c r="P26" s="24" t="s">
        <v>24</v>
      </c>
      <c r="Q26" s="37"/>
    </row>
    <row r="27" spans="1:17" s="3" customFormat="1" ht="27.75" customHeight="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17">
        <v>1222</v>
      </c>
      <c r="P27" s="18" t="s">
        <v>25</v>
      </c>
      <c r="Q27" s="22">
        <f>+Q28+Q29</f>
        <v>0</v>
      </c>
    </row>
    <row r="28" spans="1:17" s="3" customFormat="1" ht="27.7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20" t="s">
        <v>26</v>
      </c>
      <c r="P28" s="21" t="s">
        <v>27</v>
      </c>
      <c r="Q28" s="36"/>
    </row>
    <row r="29" spans="1:17" s="3" customFormat="1" ht="27.75" customHeight="1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3" t="s">
        <v>28</v>
      </c>
      <c r="P29" s="24" t="s">
        <v>29</v>
      </c>
      <c r="Q29" s="37"/>
    </row>
    <row r="30" spans="1:17" s="3" customFormat="1" ht="27.75" customHeight="1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17">
        <v>1230</v>
      </c>
      <c r="P30" s="18" t="s">
        <v>30</v>
      </c>
      <c r="Q30" s="19">
        <f>+Q31</f>
        <v>0</v>
      </c>
    </row>
    <row r="31" spans="1:17" s="3" customFormat="1" ht="27.75" customHeight="1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17">
        <v>1231</v>
      </c>
      <c r="P31" s="18" t="s">
        <v>31</v>
      </c>
      <c r="Q31" s="22">
        <f>+Q32+Q33</f>
        <v>0</v>
      </c>
    </row>
    <row r="32" spans="1:17" s="3" customFormat="1" ht="27.75" customHeight="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20" t="s">
        <v>32</v>
      </c>
      <c r="P32" s="21" t="s">
        <v>33</v>
      </c>
      <c r="Q32" s="36"/>
    </row>
    <row r="33" spans="1:17" s="3" customFormat="1" ht="27.75" customHeight="1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23" t="s">
        <v>34</v>
      </c>
      <c r="P33" s="24" t="s">
        <v>35</v>
      </c>
      <c r="Q33" s="37"/>
    </row>
    <row r="34" spans="1:17" ht="27.75" customHeight="1" x14ac:dyDescent="0.3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14">
        <v>1300</v>
      </c>
      <c r="P34" s="15" t="s">
        <v>36</v>
      </c>
      <c r="Q34" s="16">
        <f>+Q35+Q39+Q49+Q53</f>
        <v>0</v>
      </c>
    </row>
    <row r="35" spans="1:17" s="3" customFormat="1" ht="27.75" customHeight="1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17">
        <v>1310</v>
      </c>
      <c r="P35" s="18" t="s">
        <v>37</v>
      </c>
      <c r="Q35" s="19">
        <f>+Q36</f>
        <v>0</v>
      </c>
    </row>
    <row r="36" spans="1:17" s="3" customFormat="1" ht="27.75" customHeight="1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17">
        <v>1311</v>
      </c>
      <c r="P36" s="18" t="s">
        <v>38</v>
      </c>
      <c r="Q36" s="22">
        <f>+Q37+Q38</f>
        <v>0</v>
      </c>
    </row>
    <row r="37" spans="1:17" s="3" customFormat="1" ht="27.75" customHeight="1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20" t="s">
        <v>39</v>
      </c>
      <c r="P37" s="27" t="s">
        <v>40</v>
      </c>
      <c r="Q37" s="36"/>
    </row>
    <row r="38" spans="1:17" s="3" customFormat="1" ht="27.75" customHeight="1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23" t="s">
        <v>41</v>
      </c>
      <c r="P38" s="24" t="s">
        <v>42</v>
      </c>
      <c r="Q38" s="37"/>
    </row>
    <row r="39" spans="1:17" s="3" customFormat="1" ht="27.75" customHeight="1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17">
        <v>1320</v>
      </c>
      <c r="P39" s="18" t="s">
        <v>43</v>
      </c>
      <c r="Q39" s="19">
        <f>+Q40+Q43+Q46</f>
        <v>0</v>
      </c>
    </row>
    <row r="40" spans="1:17" s="3" customFormat="1" ht="27.75" customHeight="1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17">
        <v>1321</v>
      </c>
      <c r="P40" s="18" t="s">
        <v>44</v>
      </c>
      <c r="Q40" s="22">
        <f>+Q41+Q42</f>
        <v>0</v>
      </c>
    </row>
    <row r="41" spans="1:17" s="3" customFormat="1" ht="27.75" customHeight="1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20" t="s">
        <v>45</v>
      </c>
      <c r="P41" s="21" t="s">
        <v>46</v>
      </c>
      <c r="Q41" s="36"/>
    </row>
    <row r="42" spans="1:17" s="3" customFormat="1" ht="27.75" customHeight="1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23" t="s">
        <v>47</v>
      </c>
      <c r="P42" s="24" t="s">
        <v>48</v>
      </c>
      <c r="Q42" s="37"/>
    </row>
    <row r="43" spans="1:17" s="3" customFormat="1" ht="27.75" customHeight="1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17">
        <v>1322</v>
      </c>
      <c r="P43" s="18" t="s">
        <v>49</v>
      </c>
      <c r="Q43" s="22">
        <f>+Q44+Q45</f>
        <v>0</v>
      </c>
    </row>
    <row r="44" spans="1:17" s="3" customFormat="1" ht="27.75" customHeigh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0" t="s">
        <v>50</v>
      </c>
      <c r="P44" s="21" t="s">
        <v>51</v>
      </c>
      <c r="Q44" s="36"/>
    </row>
    <row r="45" spans="1:17" s="3" customFormat="1" ht="27.75" customHeight="1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23" t="s">
        <v>52</v>
      </c>
      <c r="P45" s="24" t="s">
        <v>53</v>
      </c>
      <c r="Q45" s="37"/>
    </row>
    <row r="46" spans="1:17" s="3" customFormat="1" ht="27.75" customHeight="1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17">
        <v>1323</v>
      </c>
      <c r="P46" s="18" t="s">
        <v>54</v>
      </c>
      <c r="Q46" s="22">
        <f>+Q47+Q48</f>
        <v>0</v>
      </c>
    </row>
    <row r="47" spans="1:17" s="3" customFormat="1" ht="27.75" customHeight="1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20" t="s">
        <v>55</v>
      </c>
      <c r="P47" s="21" t="s">
        <v>56</v>
      </c>
      <c r="Q47" s="36"/>
    </row>
    <row r="48" spans="1:17" s="3" customFormat="1" ht="27.75" customHeight="1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23" t="s">
        <v>57</v>
      </c>
      <c r="P48" s="24" t="s">
        <v>58</v>
      </c>
      <c r="Q48" s="37"/>
    </row>
    <row r="49" spans="1:17" s="3" customFormat="1" ht="27.75" customHeight="1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17">
        <v>1330</v>
      </c>
      <c r="P49" s="18" t="s">
        <v>59</v>
      </c>
      <c r="Q49" s="19">
        <f>+Q50</f>
        <v>0</v>
      </c>
    </row>
    <row r="50" spans="1:17" s="3" customFormat="1" ht="27.75" customHeight="1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17">
        <v>1331</v>
      </c>
      <c r="P50" s="18" t="s">
        <v>60</v>
      </c>
      <c r="Q50" s="22">
        <f>+Q51+Q52</f>
        <v>0</v>
      </c>
    </row>
    <row r="51" spans="1:17" s="3" customFormat="1" ht="27.75" customHeight="1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20" t="s">
        <v>61</v>
      </c>
      <c r="P51" s="21" t="s">
        <v>62</v>
      </c>
      <c r="Q51" s="36"/>
    </row>
    <row r="52" spans="1:17" s="3" customFormat="1" ht="27.75" customHeight="1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23" t="s">
        <v>63</v>
      </c>
      <c r="P52" s="24" t="s">
        <v>64</v>
      </c>
      <c r="Q52" s="37"/>
    </row>
    <row r="53" spans="1:17" s="3" customFormat="1" ht="27.75" customHeight="1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17">
        <v>1340</v>
      </c>
      <c r="P53" s="18" t="s">
        <v>65</v>
      </c>
      <c r="Q53" s="19">
        <f>+Q54+Q57</f>
        <v>0</v>
      </c>
    </row>
    <row r="54" spans="1:17" s="3" customFormat="1" ht="27.75" customHeight="1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17">
        <v>1341</v>
      </c>
      <c r="P54" s="18" t="s">
        <v>66</v>
      </c>
      <c r="Q54" s="22">
        <f>+Q55+Q56</f>
        <v>0</v>
      </c>
    </row>
    <row r="55" spans="1:17" s="3" customFormat="1" ht="27.75" customHeight="1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20" t="s">
        <v>67</v>
      </c>
      <c r="P55" s="21" t="s">
        <v>68</v>
      </c>
      <c r="Q55" s="36"/>
    </row>
    <row r="56" spans="1:17" s="3" customFormat="1" ht="27.75" customHeight="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23" t="s">
        <v>69</v>
      </c>
      <c r="P56" s="24" t="s">
        <v>70</v>
      </c>
      <c r="Q56" s="37"/>
    </row>
    <row r="57" spans="1:17" s="3" customFormat="1" ht="27.75" customHeight="1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17">
        <v>1349</v>
      </c>
      <c r="P57" s="18" t="s">
        <v>71</v>
      </c>
      <c r="Q57" s="22">
        <f>+Q58+Q59</f>
        <v>0</v>
      </c>
    </row>
    <row r="58" spans="1:17" s="3" customFormat="1" ht="27.75" customHeight="1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20" t="s">
        <v>72</v>
      </c>
      <c r="P58" s="21" t="s">
        <v>73</v>
      </c>
      <c r="Q58" s="36"/>
    </row>
    <row r="59" spans="1:17" s="3" customFormat="1" ht="27.75" customHeight="1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23" t="s">
        <v>74</v>
      </c>
      <c r="P59" s="24" t="s">
        <v>75</v>
      </c>
      <c r="Q59" s="37"/>
    </row>
    <row r="60" spans="1:17" ht="27.75" customHeight="1" x14ac:dyDescent="0.3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14">
        <v>1400</v>
      </c>
      <c r="P60" s="15" t="s">
        <v>76</v>
      </c>
      <c r="Q60" s="16">
        <f>+Q61+Q68+Q72+Q79</f>
        <v>0</v>
      </c>
    </row>
    <row r="61" spans="1:17" s="3" customFormat="1" ht="27.75" customHeight="1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17">
        <v>1410</v>
      </c>
      <c r="P61" s="18" t="s">
        <v>77</v>
      </c>
      <c r="Q61" s="19">
        <f>+Q62+Q65</f>
        <v>0</v>
      </c>
    </row>
    <row r="62" spans="1:17" s="3" customFormat="1" ht="27.75" customHeight="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17">
        <v>1412</v>
      </c>
      <c r="P62" s="18" t="s">
        <v>78</v>
      </c>
      <c r="Q62" s="22">
        <f>+Q63+Q64</f>
        <v>0</v>
      </c>
    </row>
    <row r="63" spans="1:17" s="3" customFormat="1" ht="27.75" customHeight="1" x14ac:dyDescent="0.2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20" t="s">
        <v>79</v>
      </c>
      <c r="P63" s="21" t="s">
        <v>80</v>
      </c>
      <c r="Q63" s="36"/>
    </row>
    <row r="64" spans="1:17" s="3" customFormat="1" ht="27.75" customHeight="1" x14ac:dyDescent="0.2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23" t="s">
        <v>81</v>
      </c>
      <c r="P64" s="24" t="s">
        <v>82</v>
      </c>
      <c r="Q64" s="37"/>
    </row>
    <row r="65" spans="1:17" s="3" customFormat="1" ht="27.75" customHeight="1" x14ac:dyDescent="0.2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17">
        <v>1414</v>
      </c>
      <c r="P65" s="18" t="s">
        <v>83</v>
      </c>
      <c r="Q65" s="22">
        <f>+Q66+Q67</f>
        <v>0</v>
      </c>
    </row>
    <row r="66" spans="1:17" s="3" customFormat="1" ht="27.75" customHeight="1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20" t="s">
        <v>84</v>
      </c>
      <c r="P66" s="21" t="s">
        <v>85</v>
      </c>
      <c r="Q66" s="36"/>
    </row>
    <row r="67" spans="1:17" s="3" customFormat="1" ht="27.75" customHeight="1" x14ac:dyDescent="0.2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23" t="s">
        <v>86</v>
      </c>
      <c r="P67" s="24" t="s">
        <v>87</v>
      </c>
      <c r="Q67" s="37"/>
    </row>
    <row r="68" spans="1:17" s="3" customFormat="1" ht="27.75" customHeight="1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17">
        <v>1420</v>
      </c>
      <c r="P68" s="18" t="s">
        <v>88</v>
      </c>
      <c r="Q68" s="19">
        <f>+Q69</f>
        <v>0</v>
      </c>
    </row>
    <row r="69" spans="1:17" s="3" customFormat="1" ht="27.75" customHeight="1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17">
        <v>1422</v>
      </c>
      <c r="P69" s="18" t="s">
        <v>89</v>
      </c>
      <c r="Q69" s="22">
        <f>+Q70+Q71</f>
        <v>0</v>
      </c>
    </row>
    <row r="70" spans="1:17" s="3" customFormat="1" ht="27.75" customHeight="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20" t="s">
        <v>90</v>
      </c>
      <c r="P70" s="21" t="s">
        <v>91</v>
      </c>
      <c r="Q70" s="36"/>
    </row>
    <row r="71" spans="1:17" s="3" customFormat="1" ht="27.75" customHeight="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23" t="s">
        <v>92</v>
      </c>
      <c r="P71" s="24" t="s">
        <v>93</v>
      </c>
      <c r="Q71" s="37"/>
    </row>
    <row r="72" spans="1:17" s="3" customFormat="1" ht="27.75" customHeight="1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17">
        <v>1430</v>
      </c>
      <c r="P72" s="18" t="s">
        <v>94</v>
      </c>
      <c r="Q72" s="19">
        <f>+Q73+Q76</f>
        <v>0</v>
      </c>
    </row>
    <row r="73" spans="1:17" s="3" customFormat="1" ht="27.75" customHeight="1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17">
        <v>1431</v>
      </c>
      <c r="P73" s="18" t="s">
        <v>95</v>
      </c>
      <c r="Q73" s="22">
        <f>+Q74+Q75</f>
        <v>0</v>
      </c>
    </row>
    <row r="74" spans="1:17" s="3" customFormat="1" ht="27.75" customHeight="1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20" t="s">
        <v>96</v>
      </c>
      <c r="P74" s="21" t="s">
        <v>97</v>
      </c>
      <c r="Q74" s="36"/>
    </row>
    <row r="75" spans="1:17" s="3" customFormat="1" ht="27.75" customHeight="1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23" t="s">
        <v>98</v>
      </c>
      <c r="P75" s="24" t="s">
        <v>99</v>
      </c>
      <c r="Q75" s="37"/>
    </row>
    <row r="76" spans="1:17" s="3" customFormat="1" ht="27.75" customHeight="1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17">
        <v>1432</v>
      </c>
      <c r="P76" s="18" t="s">
        <v>100</v>
      </c>
      <c r="Q76" s="22">
        <f>+Q77+Q78</f>
        <v>0</v>
      </c>
    </row>
    <row r="77" spans="1:17" s="3" customFormat="1" ht="27.75" customHeight="1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20" t="s">
        <v>101</v>
      </c>
      <c r="P77" s="21" t="s">
        <v>102</v>
      </c>
      <c r="Q77" s="36"/>
    </row>
    <row r="78" spans="1:17" s="3" customFormat="1" ht="27.75" customHeight="1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23" t="s">
        <v>103</v>
      </c>
      <c r="P78" s="24" t="s">
        <v>104</v>
      </c>
      <c r="Q78" s="37"/>
    </row>
    <row r="79" spans="1:17" s="3" customFormat="1" ht="27.75" customHeight="1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17">
        <v>1440</v>
      </c>
      <c r="P79" s="18" t="s">
        <v>105</v>
      </c>
      <c r="Q79" s="19">
        <f>+Q80</f>
        <v>0</v>
      </c>
    </row>
    <row r="80" spans="1:17" s="3" customFormat="1" ht="27.75" customHeight="1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17">
        <v>1441</v>
      </c>
      <c r="P80" s="18" t="s">
        <v>106</v>
      </c>
      <c r="Q80" s="22">
        <f>+Q81+Q82</f>
        <v>0</v>
      </c>
    </row>
    <row r="81" spans="1:17" s="3" customFormat="1" ht="27.75" customHeight="1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20" t="s">
        <v>107</v>
      </c>
      <c r="P81" s="21" t="s">
        <v>108</v>
      </c>
      <c r="Q81" s="36"/>
    </row>
    <row r="82" spans="1:17" s="3" customFormat="1" ht="27.75" customHeight="1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23" t="s">
        <v>109</v>
      </c>
      <c r="P82" s="24" t="s">
        <v>110</v>
      </c>
      <c r="Q82" s="37"/>
    </row>
    <row r="83" spans="1:17" ht="27.75" customHeight="1" x14ac:dyDescent="0.3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14">
        <v>1500</v>
      </c>
      <c r="P83" s="15" t="s">
        <v>111</v>
      </c>
      <c r="Q83" s="16">
        <f>+Q84+Q88</f>
        <v>0</v>
      </c>
    </row>
    <row r="84" spans="1:17" s="3" customFormat="1" ht="27.75" customHeight="1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17">
        <v>1530</v>
      </c>
      <c r="P84" s="18" t="s">
        <v>112</v>
      </c>
      <c r="Q84" s="19">
        <f>+Q85</f>
        <v>0</v>
      </c>
    </row>
    <row r="85" spans="1:17" s="3" customFormat="1" ht="27.75" customHeight="1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17">
        <v>1531</v>
      </c>
      <c r="P85" s="18" t="s">
        <v>113</v>
      </c>
      <c r="Q85" s="22">
        <f>+Q86+Q87</f>
        <v>0</v>
      </c>
    </row>
    <row r="86" spans="1:17" s="3" customFormat="1" ht="27.75" customHeight="1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20" t="s">
        <v>114</v>
      </c>
      <c r="P86" s="21" t="s">
        <v>115</v>
      </c>
      <c r="Q86" s="36"/>
    </row>
    <row r="87" spans="1:17" s="3" customFormat="1" ht="27.75" customHeight="1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23" t="s">
        <v>116</v>
      </c>
      <c r="P87" s="24" t="s">
        <v>117</v>
      </c>
      <c r="Q87" s="37"/>
    </row>
    <row r="88" spans="1:17" s="3" customFormat="1" ht="27.75" customHeight="1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17">
        <v>1590</v>
      </c>
      <c r="P88" s="18" t="s">
        <v>118</v>
      </c>
      <c r="Q88" s="19">
        <f>+Q89+Q92+Q95+Q98+Q101</f>
        <v>0</v>
      </c>
    </row>
    <row r="89" spans="1:17" s="3" customFormat="1" ht="27.75" customHeight="1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17">
        <v>1592</v>
      </c>
      <c r="P89" s="18" t="s">
        <v>119</v>
      </c>
      <c r="Q89" s="22">
        <f>+Q90+Q91</f>
        <v>0</v>
      </c>
    </row>
    <row r="90" spans="1:17" s="3" customFormat="1" ht="27.75" customHeight="1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20" t="s">
        <v>120</v>
      </c>
      <c r="P90" s="21" t="s">
        <v>121</v>
      </c>
      <c r="Q90" s="36"/>
    </row>
    <row r="91" spans="1:17" s="3" customFormat="1" ht="27.75" customHeight="1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23" t="s">
        <v>122</v>
      </c>
      <c r="P91" s="24" t="s">
        <v>123</v>
      </c>
      <c r="Q91" s="37"/>
    </row>
    <row r="92" spans="1:17" s="3" customFormat="1" ht="27.75" customHeight="1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17">
        <v>1593</v>
      </c>
      <c r="P92" s="18" t="s">
        <v>124</v>
      </c>
      <c r="Q92" s="22">
        <f>+Q93+Q94</f>
        <v>0</v>
      </c>
    </row>
    <row r="93" spans="1:17" s="3" customFormat="1" ht="27.75" customHeigh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20" t="s">
        <v>125</v>
      </c>
      <c r="P93" s="21" t="s">
        <v>126</v>
      </c>
      <c r="Q93" s="36"/>
    </row>
    <row r="94" spans="1:17" s="3" customFormat="1" ht="27.75" customHeight="1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23" t="s">
        <v>127</v>
      </c>
      <c r="P94" s="24" t="s">
        <v>128</v>
      </c>
      <c r="Q94" s="37"/>
    </row>
    <row r="95" spans="1:17" s="3" customFormat="1" ht="27.75" customHeight="1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17">
        <v>1596</v>
      </c>
      <c r="P95" s="18" t="s">
        <v>129</v>
      </c>
      <c r="Q95" s="22">
        <f>+Q96+Q97</f>
        <v>0</v>
      </c>
    </row>
    <row r="96" spans="1:17" s="3" customFormat="1" ht="27.75" customHeight="1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20" t="s">
        <v>130</v>
      </c>
      <c r="P96" s="21" t="s">
        <v>131</v>
      </c>
      <c r="Q96" s="36"/>
    </row>
    <row r="97" spans="1:17" s="3" customFormat="1" ht="27.75" customHeight="1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23" t="s">
        <v>132</v>
      </c>
      <c r="P97" s="24" t="s">
        <v>133</v>
      </c>
      <c r="Q97" s="37"/>
    </row>
    <row r="98" spans="1:17" s="3" customFormat="1" ht="27.75" customHeight="1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17">
        <v>1597</v>
      </c>
      <c r="P98" s="18" t="s">
        <v>134</v>
      </c>
      <c r="Q98" s="22">
        <f>+Q99+Q100</f>
        <v>0</v>
      </c>
    </row>
    <row r="99" spans="1:17" s="3" customFormat="1" ht="27.75" customHeight="1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20" t="s">
        <v>135</v>
      </c>
      <c r="P99" s="21" t="s">
        <v>136</v>
      </c>
      <c r="Q99" s="36"/>
    </row>
    <row r="100" spans="1:17" s="3" customFormat="1" ht="27.75" customHeight="1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23" t="s">
        <v>137</v>
      </c>
      <c r="P100" s="24" t="s">
        <v>138</v>
      </c>
      <c r="Q100" s="37"/>
    </row>
    <row r="101" spans="1:17" s="3" customFormat="1" ht="27.75" customHeight="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17">
        <v>1598</v>
      </c>
      <c r="P101" s="18" t="s">
        <v>139</v>
      </c>
      <c r="Q101" s="22">
        <f>+Q102+Q103</f>
        <v>0</v>
      </c>
    </row>
    <row r="102" spans="1:17" s="3" customFormat="1" ht="27.75" customHeight="1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20" t="s">
        <v>140</v>
      </c>
      <c r="P102" s="21" t="s">
        <v>141</v>
      </c>
      <c r="Q102" s="36"/>
    </row>
    <row r="103" spans="1:17" s="3" customFormat="1" ht="27.75" customHeight="1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23" t="s">
        <v>142</v>
      </c>
      <c r="P103" s="24" t="s">
        <v>143</v>
      </c>
      <c r="Q103" s="37"/>
    </row>
    <row r="104" spans="1:17" ht="27.75" customHeight="1" x14ac:dyDescent="0.3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14">
        <v>1700</v>
      </c>
      <c r="P104" s="15" t="s">
        <v>144</v>
      </c>
      <c r="Q104" s="16">
        <f>+Q105</f>
        <v>0</v>
      </c>
    </row>
    <row r="105" spans="1:17" s="3" customFormat="1" ht="27.75" customHeight="1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17">
        <v>1710</v>
      </c>
      <c r="P105" s="18" t="s">
        <v>145</v>
      </c>
      <c r="Q105" s="19">
        <f>+Q106+Q109</f>
        <v>0</v>
      </c>
    </row>
    <row r="106" spans="1:17" s="3" customFormat="1" ht="27.75" customHeight="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17">
        <v>1711</v>
      </c>
      <c r="P106" s="18" t="s">
        <v>146</v>
      </c>
      <c r="Q106" s="22">
        <f>+Q107+Q108</f>
        <v>0</v>
      </c>
    </row>
    <row r="107" spans="1:17" s="3" customFormat="1" ht="27.75" customHeight="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20" t="s">
        <v>147</v>
      </c>
      <c r="P107" s="21" t="s">
        <v>148</v>
      </c>
      <c r="Q107" s="36"/>
    </row>
    <row r="108" spans="1:17" s="3" customFormat="1" ht="27.75" customHeight="1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23" t="s">
        <v>149</v>
      </c>
      <c r="P108" s="24" t="s">
        <v>150</v>
      </c>
      <c r="Q108" s="37"/>
    </row>
    <row r="109" spans="1:17" s="3" customFormat="1" ht="27.75" customHeight="1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17">
        <v>1712</v>
      </c>
      <c r="P109" s="18" t="s">
        <v>151</v>
      </c>
      <c r="Q109" s="22">
        <f>+Q110+Q111</f>
        <v>0</v>
      </c>
    </row>
    <row r="110" spans="1:17" s="3" customFormat="1" ht="27.75" customHeight="1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20" t="s">
        <v>152</v>
      </c>
      <c r="P110" s="21" t="s">
        <v>153</v>
      </c>
      <c r="Q110" s="36"/>
    </row>
    <row r="111" spans="1:17" s="3" customFormat="1" ht="27.75" customHeight="1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23" t="s">
        <v>154</v>
      </c>
      <c r="P111" s="24" t="s">
        <v>155</v>
      </c>
      <c r="Q111" s="37"/>
    </row>
    <row r="112" spans="1:17" s="2" customFormat="1" ht="27.75" customHeight="1" x14ac:dyDescent="0.3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14">
        <v>2000</v>
      </c>
      <c r="P112" s="15" t="s">
        <v>156</v>
      </c>
      <c r="Q112" s="16">
        <f>+Q113+Q142+Q175+Q212+Q241+Q249+Q270+Q283+Q166</f>
        <v>0</v>
      </c>
    </row>
    <row r="113" spans="1:17" ht="27.75" customHeight="1" x14ac:dyDescent="0.3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14">
        <v>2100</v>
      </c>
      <c r="P113" s="15" t="s">
        <v>157</v>
      </c>
      <c r="Q113" s="16">
        <f>+Q114+Q118+Q122+Q126+Q130+Q134+Q138</f>
        <v>0</v>
      </c>
    </row>
    <row r="114" spans="1:17" s="3" customFormat="1" ht="27.75" customHeight="1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17">
        <v>2110</v>
      </c>
      <c r="P114" s="18" t="s">
        <v>158</v>
      </c>
      <c r="Q114" s="19">
        <f>+Q115</f>
        <v>0</v>
      </c>
    </row>
    <row r="115" spans="1:17" s="3" customFormat="1" ht="27.75" customHeight="1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17">
        <v>2111</v>
      </c>
      <c r="P115" s="18" t="s">
        <v>159</v>
      </c>
      <c r="Q115" s="22">
        <f>+Q116+Q117</f>
        <v>0</v>
      </c>
    </row>
    <row r="116" spans="1:17" s="3" customFormat="1" ht="27.75" customHeight="1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20" t="s">
        <v>160</v>
      </c>
      <c r="P116" s="21" t="s">
        <v>161</v>
      </c>
      <c r="Q116" s="36"/>
    </row>
    <row r="117" spans="1:17" s="3" customFormat="1" ht="27.75" customHeight="1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23" t="s">
        <v>162</v>
      </c>
      <c r="P117" s="24" t="s">
        <v>163</v>
      </c>
      <c r="Q117" s="37"/>
    </row>
    <row r="118" spans="1:17" s="3" customFormat="1" ht="27.75" customHeight="1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17">
        <v>2120</v>
      </c>
      <c r="P118" s="18" t="s">
        <v>164</v>
      </c>
      <c r="Q118" s="19">
        <f>+Q119</f>
        <v>0</v>
      </c>
    </row>
    <row r="119" spans="1:17" s="3" customFormat="1" ht="27.75" customHeight="1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17">
        <v>2121</v>
      </c>
      <c r="P119" s="18" t="s">
        <v>165</v>
      </c>
      <c r="Q119" s="22">
        <f>+Q120+Q121</f>
        <v>0</v>
      </c>
    </row>
    <row r="120" spans="1:17" s="3" customFormat="1" ht="27.75" customHeight="1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20" t="s">
        <v>166</v>
      </c>
      <c r="P120" s="21" t="s">
        <v>167</v>
      </c>
      <c r="Q120" s="36"/>
    </row>
    <row r="121" spans="1:17" s="3" customFormat="1" ht="27.75" customHeight="1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23" t="s">
        <v>168</v>
      </c>
      <c r="P121" s="24" t="s">
        <v>169</v>
      </c>
      <c r="Q121" s="37"/>
    </row>
    <row r="122" spans="1:17" s="3" customFormat="1" ht="27.75" customHeight="1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17">
        <v>2130</v>
      </c>
      <c r="P122" s="18" t="s">
        <v>170</v>
      </c>
      <c r="Q122" s="19">
        <f>+Q123</f>
        <v>0</v>
      </c>
    </row>
    <row r="123" spans="1:17" s="3" customFormat="1" ht="27.75" customHeight="1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17">
        <v>2131</v>
      </c>
      <c r="P123" s="18" t="s">
        <v>171</v>
      </c>
      <c r="Q123" s="22">
        <f>+Q124+Q125</f>
        <v>0</v>
      </c>
    </row>
    <row r="124" spans="1:17" s="3" customFormat="1" ht="27.75" customHeight="1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20" t="s">
        <v>172</v>
      </c>
      <c r="P124" s="21" t="s">
        <v>173</v>
      </c>
      <c r="Q124" s="36"/>
    </row>
    <row r="125" spans="1:17" s="3" customFormat="1" ht="27.75" customHeight="1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23" t="s">
        <v>174</v>
      </c>
      <c r="P125" s="24" t="s">
        <v>175</v>
      </c>
      <c r="Q125" s="37"/>
    </row>
    <row r="126" spans="1:17" s="3" customFormat="1" ht="27.75" customHeight="1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17">
        <v>2140</v>
      </c>
      <c r="P126" s="18" t="s">
        <v>176</v>
      </c>
      <c r="Q126" s="19">
        <f>+Q127</f>
        <v>0</v>
      </c>
    </row>
    <row r="127" spans="1:17" s="3" customFormat="1" ht="27.75" customHeight="1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17">
        <v>2141</v>
      </c>
      <c r="P127" s="18" t="s">
        <v>177</v>
      </c>
      <c r="Q127" s="22">
        <f>+Q128+Q129</f>
        <v>0</v>
      </c>
    </row>
    <row r="128" spans="1:17" s="3" customFormat="1" ht="27.75" customHeight="1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20" t="s">
        <v>178</v>
      </c>
      <c r="P128" s="21" t="s">
        <v>179</v>
      </c>
      <c r="Q128" s="36"/>
    </row>
    <row r="129" spans="1:17" s="3" customFormat="1" ht="27.75" customHeight="1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23" t="s">
        <v>180</v>
      </c>
      <c r="P129" s="24" t="s">
        <v>181</v>
      </c>
      <c r="Q129" s="37"/>
    </row>
    <row r="130" spans="1:17" s="3" customFormat="1" ht="27.75" customHeight="1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17">
        <v>2150</v>
      </c>
      <c r="P130" s="18" t="s">
        <v>182</v>
      </c>
      <c r="Q130" s="19">
        <f>+Q131</f>
        <v>0</v>
      </c>
    </row>
    <row r="131" spans="1:17" s="3" customFormat="1" ht="27.75" customHeight="1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17">
        <v>2151</v>
      </c>
      <c r="P131" s="18" t="s">
        <v>183</v>
      </c>
      <c r="Q131" s="22">
        <f>+Q132+Q133</f>
        <v>0</v>
      </c>
    </row>
    <row r="132" spans="1:17" s="3" customFormat="1" ht="27.75" customHeight="1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20" t="s">
        <v>184</v>
      </c>
      <c r="P132" s="21" t="s">
        <v>185</v>
      </c>
      <c r="Q132" s="36"/>
    </row>
    <row r="133" spans="1:17" s="3" customFormat="1" ht="27.75" customHeight="1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23" t="s">
        <v>186</v>
      </c>
      <c r="P133" s="24" t="s">
        <v>187</v>
      </c>
      <c r="Q133" s="37"/>
    </row>
    <row r="134" spans="1:17" s="3" customFormat="1" ht="27.75" customHeight="1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17">
        <v>2160</v>
      </c>
      <c r="P134" s="18" t="s">
        <v>188</v>
      </c>
      <c r="Q134" s="19">
        <f>+Q135</f>
        <v>0</v>
      </c>
    </row>
    <row r="135" spans="1:17" s="3" customFormat="1" ht="27.75" customHeight="1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17">
        <v>2161</v>
      </c>
      <c r="P135" s="18" t="s">
        <v>189</v>
      </c>
      <c r="Q135" s="22">
        <f>+Q136+Q137</f>
        <v>0</v>
      </c>
    </row>
    <row r="136" spans="1:17" s="3" customFormat="1" ht="27.75" customHeight="1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20" t="s">
        <v>190</v>
      </c>
      <c r="P136" s="21" t="s">
        <v>191</v>
      </c>
      <c r="Q136" s="36"/>
    </row>
    <row r="137" spans="1:17" s="3" customFormat="1" ht="27.75" customHeight="1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23" t="s">
        <v>192</v>
      </c>
      <c r="P137" s="24" t="s">
        <v>193</v>
      </c>
      <c r="Q137" s="37"/>
    </row>
    <row r="138" spans="1:17" s="3" customFormat="1" ht="27.75" customHeight="1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17">
        <v>2180</v>
      </c>
      <c r="P138" s="18" t="s">
        <v>194</v>
      </c>
      <c r="Q138" s="19">
        <f>+Q139</f>
        <v>0</v>
      </c>
    </row>
    <row r="139" spans="1:17" s="3" customFormat="1" ht="27.75" customHeight="1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17">
        <v>2181</v>
      </c>
      <c r="P139" s="18" t="s">
        <v>195</v>
      </c>
      <c r="Q139" s="22">
        <f>+Q140+Q141</f>
        <v>0</v>
      </c>
    </row>
    <row r="140" spans="1:17" s="3" customFormat="1" ht="27.75" customHeight="1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20" t="s">
        <v>196</v>
      </c>
      <c r="P140" s="21" t="s">
        <v>197</v>
      </c>
      <c r="Q140" s="36"/>
    </row>
    <row r="141" spans="1:17" s="3" customFormat="1" ht="27.75" customHeight="1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23" t="s">
        <v>198</v>
      </c>
      <c r="P141" s="24" t="s">
        <v>199</v>
      </c>
      <c r="Q141" s="37"/>
    </row>
    <row r="142" spans="1:17" ht="27.75" customHeight="1" x14ac:dyDescent="0.3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14">
        <v>2200</v>
      </c>
      <c r="P142" s="15" t="s">
        <v>200</v>
      </c>
      <c r="Q142" s="16">
        <f>+Q143+Q158+Q162</f>
        <v>0</v>
      </c>
    </row>
    <row r="143" spans="1:17" s="3" customFormat="1" ht="27.75" customHeight="1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17">
        <v>2210</v>
      </c>
      <c r="P143" s="18" t="s">
        <v>201</v>
      </c>
      <c r="Q143" s="19">
        <f>+Q144+Q145+Q146+Q149+Q152+Q155</f>
        <v>0</v>
      </c>
    </row>
    <row r="144" spans="1:17" s="3" customFormat="1" ht="27.75" customHeight="1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20" t="s">
        <v>896</v>
      </c>
      <c r="P144" s="21" t="s">
        <v>898</v>
      </c>
      <c r="Q144" s="36"/>
    </row>
    <row r="145" spans="1:17" s="3" customFormat="1" ht="27.75" customHeight="1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23" t="s">
        <v>897</v>
      </c>
      <c r="P145" s="24" t="s">
        <v>898</v>
      </c>
      <c r="Q145" s="37"/>
    </row>
    <row r="146" spans="1:17" s="3" customFormat="1" ht="27.75" customHeight="1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17">
        <v>2212</v>
      </c>
      <c r="P146" s="18" t="s">
        <v>202</v>
      </c>
      <c r="Q146" s="22">
        <f>+Q147+Q148</f>
        <v>0</v>
      </c>
    </row>
    <row r="147" spans="1:17" s="3" customFormat="1" ht="27.75" customHeight="1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20" t="s">
        <v>203</v>
      </c>
      <c r="P147" s="21" t="s">
        <v>204</v>
      </c>
      <c r="Q147" s="36"/>
    </row>
    <row r="148" spans="1:17" s="3" customFormat="1" ht="27.75" customHeight="1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23" t="s">
        <v>205</v>
      </c>
      <c r="P148" s="24" t="s">
        <v>206</v>
      </c>
      <c r="Q148" s="37"/>
    </row>
    <row r="149" spans="1:17" s="3" customFormat="1" ht="27.75" customHeight="1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17">
        <v>2213</v>
      </c>
      <c r="P149" s="18" t="s">
        <v>207</v>
      </c>
      <c r="Q149" s="22">
        <f>+Q150+Q151</f>
        <v>0</v>
      </c>
    </row>
    <row r="150" spans="1:17" s="3" customFormat="1" ht="27.75" customHeight="1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20" t="s">
        <v>208</v>
      </c>
      <c r="P150" s="21" t="s">
        <v>209</v>
      </c>
      <c r="Q150" s="36"/>
    </row>
    <row r="151" spans="1:17" s="3" customFormat="1" ht="27.75" customHeight="1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23" t="s">
        <v>210</v>
      </c>
      <c r="P151" s="24" t="s">
        <v>211</v>
      </c>
      <c r="Q151" s="37"/>
    </row>
    <row r="152" spans="1:17" s="3" customFormat="1" ht="27.75" customHeight="1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5">
        <v>2214</v>
      </c>
      <c r="P152" s="18" t="s">
        <v>212</v>
      </c>
      <c r="Q152" s="22">
        <f>+Q153+Q154</f>
        <v>0</v>
      </c>
    </row>
    <row r="153" spans="1:17" s="3" customFormat="1" ht="27.75" customHeight="1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6" t="s">
        <v>213</v>
      </c>
      <c r="P153" s="21" t="s">
        <v>214</v>
      </c>
      <c r="Q153" s="36"/>
    </row>
    <row r="154" spans="1:17" s="3" customFormat="1" ht="27.75" customHeight="1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7" t="s">
        <v>215</v>
      </c>
      <c r="P154" s="24" t="s">
        <v>216</v>
      </c>
      <c r="Q154" s="37"/>
    </row>
    <row r="155" spans="1:17" s="3" customFormat="1" ht="27.75" customHeight="1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17">
        <v>2215</v>
      </c>
      <c r="P155" s="18" t="s">
        <v>217</v>
      </c>
      <c r="Q155" s="22">
        <f>+Q156+Q157</f>
        <v>0</v>
      </c>
    </row>
    <row r="156" spans="1:17" s="3" customFormat="1" ht="27.75" customHeight="1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20" t="s">
        <v>218</v>
      </c>
      <c r="P156" s="21" t="s">
        <v>219</v>
      </c>
      <c r="Q156" s="36"/>
    </row>
    <row r="157" spans="1:17" s="3" customFormat="1" ht="27.75" customHeight="1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23" t="s">
        <v>220</v>
      </c>
      <c r="P157" s="24" t="s">
        <v>221</v>
      </c>
      <c r="Q157" s="37"/>
    </row>
    <row r="158" spans="1:17" s="3" customFormat="1" ht="27.75" customHeight="1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17">
        <v>2220</v>
      </c>
      <c r="P158" s="18" t="s">
        <v>222</v>
      </c>
      <c r="Q158" s="19">
        <f>+Q159</f>
        <v>0</v>
      </c>
    </row>
    <row r="159" spans="1:17" s="3" customFormat="1" ht="27.75" customHeight="1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17">
        <v>2221</v>
      </c>
      <c r="P159" s="18" t="s">
        <v>223</v>
      </c>
      <c r="Q159" s="22">
        <f>+Q160+Q161</f>
        <v>0</v>
      </c>
    </row>
    <row r="160" spans="1:17" s="3" customFormat="1" ht="27.75" customHeight="1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20" t="s">
        <v>224</v>
      </c>
      <c r="P160" s="21" t="s">
        <v>225</v>
      </c>
      <c r="Q160" s="36"/>
    </row>
    <row r="161" spans="1:17" s="3" customFormat="1" ht="27.75" customHeight="1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23" t="s">
        <v>226</v>
      </c>
      <c r="P161" s="24" t="s">
        <v>227</v>
      </c>
      <c r="Q161" s="37"/>
    </row>
    <row r="162" spans="1:17" s="3" customFormat="1" ht="27.75" customHeight="1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17">
        <v>2230</v>
      </c>
      <c r="P162" s="18" t="s">
        <v>228</v>
      </c>
      <c r="Q162" s="19">
        <f>+Q163</f>
        <v>0</v>
      </c>
    </row>
    <row r="163" spans="1:17" s="3" customFormat="1" ht="27.75" customHeight="1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17">
        <v>2231</v>
      </c>
      <c r="P163" s="18" t="s">
        <v>229</v>
      </c>
      <c r="Q163" s="22">
        <f>+Q164+Q165</f>
        <v>0</v>
      </c>
    </row>
    <row r="164" spans="1:17" s="3" customFormat="1" ht="27.75" customHeight="1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20" t="s">
        <v>230</v>
      </c>
      <c r="P164" s="21" t="s">
        <v>231</v>
      </c>
      <c r="Q164" s="36"/>
    </row>
    <row r="165" spans="1:17" s="3" customFormat="1" ht="27.75" customHeight="1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23" t="s">
        <v>232</v>
      </c>
      <c r="P165" s="24" t="s">
        <v>233</v>
      </c>
      <c r="Q165" s="37"/>
    </row>
    <row r="166" spans="1:17" ht="27.75" customHeight="1" x14ac:dyDescent="0.3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1" t="s">
        <v>1081</v>
      </c>
      <c r="P166" s="52" t="s">
        <v>1082</v>
      </c>
      <c r="Q166" s="16">
        <f>+Q167+Q171</f>
        <v>0</v>
      </c>
    </row>
    <row r="167" spans="1:17" s="3" customFormat="1" ht="27.75" customHeight="1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3" t="s">
        <v>1084</v>
      </c>
      <c r="P167" s="54" t="s">
        <v>1088</v>
      </c>
      <c r="Q167" s="19">
        <f>+Q168</f>
        <v>0</v>
      </c>
    </row>
    <row r="168" spans="1:17" s="3" customFormat="1" ht="27.75" customHeight="1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3" t="s">
        <v>1085</v>
      </c>
      <c r="P168" s="54" t="s">
        <v>1089</v>
      </c>
      <c r="Q168" s="22">
        <f>+Q169+Q170</f>
        <v>0</v>
      </c>
    </row>
    <row r="169" spans="1:17" s="3" customFormat="1" ht="27.75" customHeight="1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20" t="s">
        <v>1086</v>
      </c>
      <c r="P169" s="21" t="s">
        <v>1090</v>
      </c>
      <c r="Q169" s="36"/>
    </row>
    <row r="170" spans="1:17" s="3" customFormat="1" ht="27.75" customHeight="1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23" t="s">
        <v>1087</v>
      </c>
      <c r="P170" s="24" t="s">
        <v>1091</v>
      </c>
      <c r="Q170" s="37"/>
    </row>
    <row r="171" spans="1:17" s="3" customFormat="1" ht="27.75" customHeight="1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3" t="s">
        <v>1083</v>
      </c>
      <c r="P171" s="54" t="s">
        <v>1092</v>
      </c>
      <c r="Q171" s="19">
        <f>+Q172</f>
        <v>0</v>
      </c>
    </row>
    <row r="172" spans="1:17" s="3" customFormat="1" ht="27.75" customHeight="1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3" t="s">
        <v>1096</v>
      </c>
      <c r="P172" s="54" t="s">
        <v>1093</v>
      </c>
      <c r="Q172" s="22">
        <f>+Q173+Q174</f>
        <v>0</v>
      </c>
    </row>
    <row r="173" spans="1:17" s="3" customFormat="1" ht="27.75" customHeight="1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20" t="s">
        <v>1097</v>
      </c>
      <c r="P173" s="21" t="s">
        <v>1094</v>
      </c>
      <c r="Q173" s="36"/>
    </row>
    <row r="174" spans="1:17" s="3" customFormat="1" ht="27.75" customHeight="1" x14ac:dyDescent="0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23" t="s">
        <v>1098</v>
      </c>
      <c r="P174" s="24" t="s">
        <v>1095</v>
      </c>
      <c r="Q174" s="37"/>
    </row>
    <row r="175" spans="1:17" ht="27.75" customHeight="1" x14ac:dyDescent="0.3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14">
        <v>2400</v>
      </c>
      <c r="P175" s="15" t="s">
        <v>234</v>
      </c>
      <c r="Q175" s="16">
        <f>+Q176+Q180+Q184+Q188+Q192+Q196+Q200+Q204+Q208</f>
        <v>0</v>
      </c>
    </row>
    <row r="176" spans="1:17" s="3" customFormat="1" ht="27.75" customHeight="1" x14ac:dyDescent="0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17">
        <v>2410</v>
      </c>
      <c r="P176" s="18" t="s">
        <v>235</v>
      </c>
      <c r="Q176" s="19">
        <f>+Q177</f>
        <v>0</v>
      </c>
    </row>
    <row r="177" spans="1:17" s="3" customFormat="1" ht="27.75" customHeight="1" x14ac:dyDescent="0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17">
        <v>2411</v>
      </c>
      <c r="P177" s="18" t="s">
        <v>236</v>
      </c>
      <c r="Q177" s="22">
        <f>+Q178+Q179</f>
        <v>0</v>
      </c>
    </row>
    <row r="178" spans="1:17" s="3" customFormat="1" ht="27.75" customHeight="1" x14ac:dyDescent="0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20" t="s">
        <v>237</v>
      </c>
      <c r="P178" s="21" t="s">
        <v>238</v>
      </c>
      <c r="Q178" s="36"/>
    </row>
    <row r="179" spans="1:17" s="3" customFormat="1" ht="27.75" customHeight="1" x14ac:dyDescent="0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23" t="s">
        <v>239</v>
      </c>
      <c r="P179" s="24" t="s">
        <v>240</v>
      </c>
      <c r="Q179" s="37"/>
    </row>
    <row r="180" spans="1:17" s="3" customFormat="1" ht="27.75" customHeight="1" x14ac:dyDescent="0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17">
        <v>2420</v>
      </c>
      <c r="P180" s="18" t="s">
        <v>241</v>
      </c>
      <c r="Q180" s="19">
        <f>+Q181</f>
        <v>0</v>
      </c>
    </row>
    <row r="181" spans="1:17" s="3" customFormat="1" ht="27.75" customHeight="1" x14ac:dyDescent="0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17">
        <v>2421</v>
      </c>
      <c r="P181" s="18" t="s">
        <v>242</v>
      </c>
      <c r="Q181" s="22">
        <f>+Q182+Q183</f>
        <v>0</v>
      </c>
    </row>
    <row r="182" spans="1:17" s="3" customFormat="1" ht="27.75" customHeight="1" x14ac:dyDescent="0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20" t="s">
        <v>243</v>
      </c>
      <c r="P182" s="21" t="s">
        <v>244</v>
      </c>
      <c r="Q182" s="36"/>
    </row>
    <row r="183" spans="1:17" s="3" customFormat="1" ht="27.75" customHeight="1" x14ac:dyDescent="0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23" t="s">
        <v>245</v>
      </c>
      <c r="P183" s="24" t="s">
        <v>246</v>
      </c>
      <c r="Q183" s="37"/>
    </row>
    <row r="184" spans="1:17" s="3" customFormat="1" ht="27.75" customHeight="1" x14ac:dyDescent="0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17">
        <v>2430</v>
      </c>
      <c r="P184" s="18" t="s">
        <v>247</v>
      </c>
      <c r="Q184" s="19">
        <f>+Q185</f>
        <v>0</v>
      </c>
    </row>
    <row r="185" spans="1:17" s="3" customFormat="1" ht="27.75" customHeight="1" x14ac:dyDescent="0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17">
        <v>2431</v>
      </c>
      <c r="P185" s="18" t="s">
        <v>248</v>
      </c>
      <c r="Q185" s="22">
        <f>+Q186+Q187</f>
        <v>0</v>
      </c>
    </row>
    <row r="186" spans="1:17" s="3" customFormat="1" ht="27.75" customHeight="1" x14ac:dyDescent="0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20" t="s">
        <v>249</v>
      </c>
      <c r="P186" s="21" t="s">
        <v>250</v>
      </c>
      <c r="Q186" s="36"/>
    </row>
    <row r="187" spans="1:17" s="3" customFormat="1" ht="27.75" customHeight="1" x14ac:dyDescent="0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23" t="s">
        <v>251</v>
      </c>
      <c r="P187" s="24" t="s">
        <v>252</v>
      </c>
      <c r="Q187" s="37"/>
    </row>
    <row r="188" spans="1:17" s="3" customFormat="1" ht="27.75" customHeight="1" x14ac:dyDescent="0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17">
        <v>2440</v>
      </c>
      <c r="P188" s="18" t="s">
        <v>253</v>
      </c>
      <c r="Q188" s="19">
        <f>+Q189</f>
        <v>0</v>
      </c>
    </row>
    <row r="189" spans="1:17" s="3" customFormat="1" ht="27.75" customHeight="1" x14ac:dyDescent="0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17">
        <v>2441</v>
      </c>
      <c r="P189" s="18" t="s">
        <v>254</v>
      </c>
      <c r="Q189" s="22">
        <f>+Q190+Q191</f>
        <v>0</v>
      </c>
    </row>
    <row r="190" spans="1:17" s="3" customFormat="1" ht="27.75" customHeight="1" x14ac:dyDescent="0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20" t="s">
        <v>255</v>
      </c>
      <c r="P190" s="21" t="s">
        <v>256</v>
      </c>
      <c r="Q190" s="36"/>
    </row>
    <row r="191" spans="1:17" s="3" customFormat="1" ht="27.75" customHeight="1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23" t="s">
        <v>257</v>
      </c>
      <c r="P191" s="24" t="s">
        <v>258</v>
      </c>
      <c r="Q191" s="37"/>
    </row>
    <row r="192" spans="1:17" s="3" customFormat="1" ht="27.75" customHeight="1" x14ac:dyDescent="0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17">
        <v>2450</v>
      </c>
      <c r="P192" s="18" t="s">
        <v>259</v>
      </c>
      <c r="Q192" s="19">
        <f>+Q193</f>
        <v>0</v>
      </c>
    </row>
    <row r="193" spans="1:17" s="3" customFormat="1" ht="27.75" customHeight="1" x14ac:dyDescent="0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17">
        <v>2451</v>
      </c>
      <c r="P193" s="18" t="s">
        <v>260</v>
      </c>
      <c r="Q193" s="22">
        <f>+Q194+Q195</f>
        <v>0</v>
      </c>
    </row>
    <row r="194" spans="1:17" s="3" customFormat="1" ht="27.75" customHeight="1" x14ac:dyDescent="0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20" t="s">
        <v>261</v>
      </c>
      <c r="P194" s="21" t="s">
        <v>262</v>
      </c>
      <c r="Q194" s="36"/>
    </row>
    <row r="195" spans="1:17" s="3" customFormat="1" ht="27.75" customHeight="1" x14ac:dyDescent="0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23" t="s">
        <v>263</v>
      </c>
      <c r="P195" s="24" t="s">
        <v>264</v>
      </c>
      <c r="Q195" s="37"/>
    </row>
    <row r="196" spans="1:17" s="3" customFormat="1" ht="27.75" customHeight="1" x14ac:dyDescent="0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17">
        <v>2460</v>
      </c>
      <c r="P196" s="18" t="s">
        <v>265</v>
      </c>
      <c r="Q196" s="19">
        <f>+Q197</f>
        <v>0</v>
      </c>
    </row>
    <row r="197" spans="1:17" s="3" customFormat="1" ht="27.75" customHeight="1" x14ac:dyDescent="0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17">
        <v>2461</v>
      </c>
      <c r="P197" s="18" t="s">
        <v>266</v>
      </c>
      <c r="Q197" s="22">
        <f>+Q198+Q199</f>
        <v>0</v>
      </c>
    </row>
    <row r="198" spans="1:17" s="3" customFormat="1" ht="27.75" customHeight="1" x14ac:dyDescent="0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20" t="s">
        <v>267</v>
      </c>
      <c r="P198" s="21" t="s">
        <v>268</v>
      </c>
      <c r="Q198" s="36"/>
    </row>
    <row r="199" spans="1:17" s="3" customFormat="1" ht="27.75" customHeight="1" x14ac:dyDescent="0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23" t="s">
        <v>269</v>
      </c>
      <c r="P199" s="24" t="s">
        <v>270</v>
      </c>
      <c r="Q199" s="37"/>
    </row>
    <row r="200" spans="1:17" s="3" customFormat="1" ht="27.75" customHeight="1" x14ac:dyDescent="0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17">
        <v>2470</v>
      </c>
      <c r="P200" s="18" t="s">
        <v>271</v>
      </c>
      <c r="Q200" s="19">
        <f>+Q201</f>
        <v>0</v>
      </c>
    </row>
    <row r="201" spans="1:17" s="3" customFormat="1" ht="27.75" customHeight="1" x14ac:dyDescent="0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17">
        <v>2471</v>
      </c>
      <c r="P201" s="18" t="s">
        <v>272</v>
      </c>
      <c r="Q201" s="22">
        <f>+Q202+Q203</f>
        <v>0</v>
      </c>
    </row>
    <row r="202" spans="1:17" s="3" customFormat="1" ht="27.75" customHeight="1" x14ac:dyDescent="0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20" t="s">
        <v>273</v>
      </c>
      <c r="P202" s="21" t="s">
        <v>274</v>
      </c>
      <c r="Q202" s="36"/>
    </row>
    <row r="203" spans="1:17" s="3" customFormat="1" ht="27.75" customHeight="1" x14ac:dyDescent="0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23" t="s">
        <v>275</v>
      </c>
      <c r="P203" s="24" t="s">
        <v>276</v>
      </c>
      <c r="Q203" s="37"/>
    </row>
    <row r="204" spans="1:17" s="3" customFormat="1" ht="27.75" customHeight="1" x14ac:dyDescent="0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17">
        <v>2480</v>
      </c>
      <c r="P204" s="18" t="s">
        <v>277</v>
      </c>
      <c r="Q204" s="19">
        <f>+Q205</f>
        <v>0</v>
      </c>
    </row>
    <row r="205" spans="1:17" s="3" customFormat="1" ht="27.75" customHeight="1" x14ac:dyDescent="0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17">
        <v>2481</v>
      </c>
      <c r="P205" s="18" t="s">
        <v>278</v>
      </c>
      <c r="Q205" s="22">
        <f>+Q206+Q207</f>
        <v>0</v>
      </c>
    </row>
    <row r="206" spans="1:17" s="3" customFormat="1" ht="27.75" customHeight="1" x14ac:dyDescent="0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20" t="s">
        <v>279</v>
      </c>
      <c r="P206" s="21" t="s">
        <v>280</v>
      </c>
      <c r="Q206" s="36"/>
    </row>
    <row r="207" spans="1:17" s="3" customFormat="1" ht="27.75" customHeight="1" x14ac:dyDescent="0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23" t="s">
        <v>281</v>
      </c>
      <c r="P207" s="24" t="s">
        <v>282</v>
      </c>
      <c r="Q207" s="37"/>
    </row>
    <row r="208" spans="1:17" s="3" customFormat="1" ht="27.75" customHeight="1" x14ac:dyDescent="0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17">
        <v>2490</v>
      </c>
      <c r="P208" s="18" t="s">
        <v>283</v>
      </c>
      <c r="Q208" s="19">
        <f>+Q209</f>
        <v>0</v>
      </c>
    </row>
    <row r="209" spans="1:17" s="3" customFormat="1" ht="27.75" customHeight="1" x14ac:dyDescent="0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17">
        <v>2491</v>
      </c>
      <c r="P209" s="18" t="s">
        <v>284</v>
      </c>
      <c r="Q209" s="22">
        <f>+Q210+Q211</f>
        <v>0</v>
      </c>
    </row>
    <row r="210" spans="1:17" s="3" customFormat="1" ht="27.75" customHeight="1" x14ac:dyDescent="0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20" t="s">
        <v>285</v>
      </c>
      <c r="P210" s="21" t="s">
        <v>286</v>
      </c>
      <c r="Q210" s="36"/>
    </row>
    <row r="211" spans="1:17" s="3" customFormat="1" ht="27.75" customHeight="1" x14ac:dyDescent="0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23" t="s">
        <v>287</v>
      </c>
      <c r="P211" s="24" t="s">
        <v>288</v>
      </c>
      <c r="Q211" s="37"/>
    </row>
    <row r="212" spans="1:17" ht="27.75" customHeight="1" x14ac:dyDescent="0.3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14">
        <v>2500</v>
      </c>
      <c r="P212" s="15" t="s">
        <v>289</v>
      </c>
      <c r="Q212" s="16">
        <f>+Q213+Q217+Q221+Q225+Q229+Q233+Q237</f>
        <v>0</v>
      </c>
    </row>
    <row r="213" spans="1:17" s="3" customFormat="1" ht="27.75" customHeight="1" x14ac:dyDescent="0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17">
        <v>2510</v>
      </c>
      <c r="P213" s="18" t="s">
        <v>290</v>
      </c>
      <c r="Q213" s="19">
        <f>+Q214</f>
        <v>0</v>
      </c>
    </row>
    <row r="214" spans="1:17" s="3" customFormat="1" ht="27.75" customHeight="1" x14ac:dyDescent="0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17">
        <v>2511</v>
      </c>
      <c r="P214" s="18" t="s">
        <v>291</v>
      </c>
      <c r="Q214" s="22">
        <f>+Q215+Q216</f>
        <v>0</v>
      </c>
    </row>
    <row r="215" spans="1:17" s="3" customFormat="1" ht="27.75" customHeight="1" x14ac:dyDescent="0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20" t="s">
        <v>292</v>
      </c>
      <c r="P215" s="21" t="s">
        <v>293</v>
      </c>
      <c r="Q215" s="36"/>
    </row>
    <row r="216" spans="1:17" s="3" customFormat="1" ht="27.75" customHeight="1" x14ac:dyDescent="0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23" t="s">
        <v>294</v>
      </c>
      <c r="P216" s="24" t="s">
        <v>295</v>
      </c>
      <c r="Q216" s="37"/>
    </row>
    <row r="217" spans="1:17" s="3" customFormat="1" ht="27.75" customHeight="1" x14ac:dyDescent="0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17">
        <v>2520</v>
      </c>
      <c r="P217" s="18" t="s">
        <v>296</v>
      </c>
      <c r="Q217" s="19">
        <f>+Q218</f>
        <v>0</v>
      </c>
    </row>
    <row r="218" spans="1:17" s="3" customFormat="1" ht="27.75" customHeight="1" x14ac:dyDescent="0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17">
        <v>2521</v>
      </c>
      <c r="P218" s="18" t="s">
        <v>297</v>
      </c>
      <c r="Q218" s="22">
        <f>+Q219+Q220</f>
        <v>0</v>
      </c>
    </row>
    <row r="219" spans="1:17" s="3" customFormat="1" ht="27.75" customHeight="1" x14ac:dyDescent="0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20" t="s">
        <v>298</v>
      </c>
      <c r="P219" s="21" t="s">
        <v>299</v>
      </c>
      <c r="Q219" s="36"/>
    </row>
    <row r="220" spans="1:17" s="3" customFormat="1" ht="27.75" customHeight="1" x14ac:dyDescent="0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23" t="s">
        <v>300</v>
      </c>
      <c r="P220" s="24" t="s">
        <v>301</v>
      </c>
      <c r="Q220" s="37"/>
    </row>
    <row r="221" spans="1:17" s="3" customFormat="1" ht="27.75" customHeight="1" x14ac:dyDescent="0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17">
        <v>2530</v>
      </c>
      <c r="P221" s="18" t="s">
        <v>302</v>
      </c>
      <c r="Q221" s="19">
        <f>+Q222</f>
        <v>0</v>
      </c>
    </row>
    <row r="222" spans="1:17" s="3" customFormat="1" ht="27.75" customHeight="1" x14ac:dyDescent="0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17">
        <v>2531</v>
      </c>
      <c r="P222" s="18" t="s">
        <v>303</v>
      </c>
      <c r="Q222" s="22">
        <f>+Q223+Q224</f>
        <v>0</v>
      </c>
    </row>
    <row r="223" spans="1:17" s="3" customFormat="1" ht="27.75" customHeight="1" x14ac:dyDescent="0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20" t="s">
        <v>304</v>
      </c>
      <c r="P223" s="21" t="s">
        <v>305</v>
      </c>
      <c r="Q223" s="36"/>
    </row>
    <row r="224" spans="1:17" s="3" customFormat="1" ht="27.75" customHeight="1" x14ac:dyDescent="0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23" t="s">
        <v>306</v>
      </c>
      <c r="P224" s="24" t="s">
        <v>307</v>
      </c>
      <c r="Q224" s="37"/>
    </row>
    <row r="225" spans="1:17" s="3" customFormat="1" ht="27.75" customHeight="1" x14ac:dyDescent="0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17">
        <v>2540</v>
      </c>
      <c r="P225" s="18" t="s">
        <v>308</v>
      </c>
      <c r="Q225" s="19">
        <f>+Q226</f>
        <v>0</v>
      </c>
    </row>
    <row r="226" spans="1:17" s="3" customFormat="1" ht="27.75" customHeight="1" x14ac:dyDescent="0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17">
        <v>2541</v>
      </c>
      <c r="P226" s="18" t="s">
        <v>309</v>
      </c>
      <c r="Q226" s="22">
        <f>+Q227+Q228</f>
        <v>0</v>
      </c>
    </row>
    <row r="227" spans="1:17" s="3" customFormat="1" ht="27.75" customHeight="1" x14ac:dyDescent="0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20" t="s">
        <v>310</v>
      </c>
      <c r="P227" s="21" t="s">
        <v>311</v>
      </c>
      <c r="Q227" s="36"/>
    </row>
    <row r="228" spans="1:17" s="3" customFormat="1" ht="27.75" customHeight="1" x14ac:dyDescent="0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23" t="s">
        <v>312</v>
      </c>
      <c r="P228" s="24" t="s">
        <v>313</v>
      </c>
      <c r="Q228" s="37"/>
    </row>
    <row r="229" spans="1:17" s="3" customFormat="1" ht="27.75" customHeight="1" x14ac:dyDescent="0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17">
        <v>2550</v>
      </c>
      <c r="P229" s="18" t="s">
        <v>314</v>
      </c>
      <c r="Q229" s="19">
        <f>+Q230</f>
        <v>0</v>
      </c>
    </row>
    <row r="230" spans="1:17" s="3" customFormat="1" ht="27.75" customHeight="1" x14ac:dyDescent="0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17">
        <v>2551</v>
      </c>
      <c r="P230" s="18" t="s">
        <v>315</v>
      </c>
      <c r="Q230" s="22">
        <f>+Q231+Q232</f>
        <v>0</v>
      </c>
    </row>
    <row r="231" spans="1:17" s="3" customFormat="1" ht="27.75" customHeight="1" x14ac:dyDescent="0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20" t="s">
        <v>316</v>
      </c>
      <c r="P231" s="21" t="s">
        <v>317</v>
      </c>
      <c r="Q231" s="36"/>
    </row>
    <row r="232" spans="1:17" s="3" customFormat="1" ht="27.75" customHeight="1" x14ac:dyDescent="0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23" t="s">
        <v>318</v>
      </c>
      <c r="P232" s="24" t="s">
        <v>319</v>
      </c>
      <c r="Q232" s="37"/>
    </row>
    <row r="233" spans="1:17" s="3" customFormat="1" ht="27.75" customHeight="1" x14ac:dyDescent="0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17">
        <v>2560</v>
      </c>
      <c r="P233" s="18" t="s">
        <v>320</v>
      </c>
      <c r="Q233" s="19">
        <f>+Q234</f>
        <v>0</v>
      </c>
    </row>
    <row r="234" spans="1:17" s="3" customFormat="1" ht="27.75" customHeight="1" x14ac:dyDescent="0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17">
        <v>2561</v>
      </c>
      <c r="P234" s="18" t="s">
        <v>321</v>
      </c>
      <c r="Q234" s="22">
        <f>+Q235+Q236</f>
        <v>0</v>
      </c>
    </row>
    <row r="235" spans="1:17" s="3" customFormat="1" ht="27.75" customHeight="1" x14ac:dyDescent="0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20" t="s">
        <v>322</v>
      </c>
      <c r="P235" s="21" t="s">
        <v>323</v>
      </c>
      <c r="Q235" s="36"/>
    </row>
    <row r="236" spans="1:17" s="3" customFormat="1" ht="27.75" customHeight="1" x14ac:dyDescent="0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23" t="s">
        <v>324</v>
      </c>
      <c r="P236" s="24" t="s">
        <v>325</v>
      </c>
      <c r="Q236" s="37"/>
    </row>
    <row r="237" spans="1:17" s="3" customFormat="1" ht="27.75" customHeight="1" x14ac:dyDescent="0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17">
        <v>2590</v>
      </c>
      <c r="P237" s="18" t="s">
        <v>326</v>
      </c>
      <c r="Q237" s="19">
        <f>+Q238</f>
        <v>0</v>
      </c>
    </row>
    <row r="238" spans="1:17" s="3" customFormat="1" ht="27.75" customHeight="1" x14ac:dyDescent="0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17">
        <v>2591</v>
      </c>
      <c r="P238" s="18" t="s">
        <v>327</v>
      </c>
      <c r="Q238" s="22">
        <f>+Q239+Q240</f>
        <v>0</v>
      </c>
    </row>
    <row r="239" spans="1:17" s="3" customFormat="1" ht="27.75" customHeight="1" x14ac:dyDescent="0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20" t="s">
        <v>328</v>
      </c>
      <c r="P239" s="21" t="s">
        <v>329</v>
      </c>
      <c r="Q239" s="36"/>
    </row>
    <row r="240" spans="1:17" s="3" customFormat="1" ht="27.75" customHeight="1" x14ac:dyDescent="0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23" t="s">
        <v>330</v>
      </c>
      <c r="P240" s="24" t="s">
        <v>331</v>
      </c>
      <c r="Q240" s="37"/>
    </row>
    <row r="241" spans="1:17" ht="27.75" customHeight="1" x14ac:dyDescent="0.3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14">
        <v>2600</v>
      </c>
      <c r="P241" s="15" t="s">
        <v>332</v>
      </c>
      <c r="Q241" s="16">
        <f>+Q242</f>
        <v>0</v>
      </c>
    </row>
    <row r="242" spans="1:17" s="3" customFormat="1" ht="27.75" customHeight="1" x14ac:dyDescent="0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17">
        <v>2610</v>
      </c>
      <c r="P242" s="18" t="s">
        <v>333</v>
      </c>
      <c r="Q242" s="22">
        <f>+Q243+Q246</f>
        <v>0</v>
      </c>
    </row>
    <row r="243" spans="1:17" s="3" customFormat="1" ht="27.75" customHeight="1" x14ac:dyDescent="0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17">
        <v>2611</v>
      </c>
      <c r="P243" s="18" t="s">
        <v>334</v>
      </c>
      <c r="Q243" s="22">
        <f>+Q244+Q245</f>
        <v>0</v>
      </c>
    </row>
    <row r="244" spans="1:17" s="3" customFormat="1" ht="27.75" customHeight="1" x14ac:dyDescent="0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20" t="s">
        <v>899</v>
      </c>
      <c r="P244" s="21" t="s">
        <v>336</v>
      </c>
      <c r="Q244" s="36"/>
    </row>
    <row r="245" spans="1:17" s="3" customFormat="1" ht="27.75" customHeight="1" x14ac:dyDescent="0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23" t="s">
        <v>900</v>
      </c>
      <c r="P245" s="24" t="s">
        <v>338</v>
      </c>
      <c r="Q245" s="37"/>
    </row>
    <row r="246" spans="1:17" s="3" customFormat="1" ht="27.75" customHeight="1" x14ac:dyDescent="0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17">
        <v>2613</v>
      </c>
      <c r="P246" s="18" t="s">
        <v>339</v>
      </c>
      <c r="Q246" s="22">
        <f>+Q247+Q248</f>
        <v>0</v>
      </c>
    </row>
    <row r="247" spans="1:17" s="3" customFormat="1" ht="27.75" customHeight="1" x14ac:dyDescent="0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28" t="s">
        <v>335</v>
      </c>
      <c r="P247" s="21" t="s">
        <v>340</v>
      </c>
      <c r="Q247" s="36"/>
    </row>
    <row r="248" spans="1:17" s="3" customFormat="1" ht="27.75" customHeight="1" x14ac:dyDescent="0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29" t="s">
        <v>337</v>
      </c>
      <c r="P248" s="24" t="s">
        <v>341</v>
      </c>
      <c r="Q248" s="37"/>
    </row>
    <row r="249" spans="1:17" ht="27.75" customHeight="1" x14ac:dyDescent="0.3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14">
        <v>2700</v>
      </c>
      <c r="P249" s="15" t="s">
        <v>342</v>
      </c>
      <c r="Q249" s="16">
        <f>+Q250+Q254+Q258+Q262+Q266</f>
        <v>0</v>
      </c>
    </row>
    <row r="250" spans="1:17" s="3" customFormat="1" ht="27.75" customHeight="1" x14ac:dyDescent="0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17">
        <v>2710</v>
      </c>
      <c r="P250" s="18" t="s">
        <v>343</v>
      </c>
      <c r="Q250" s="19">
        <f>+Q251</f>
        <v>0</v>
      </c>
    </row>
    <row r="251" spans="1:17" s="3" customFormat="1" ht="27.75" customHeight="1" x14ac:dyDescent="0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17">
        <v>2711</v>
      </c>
      <c r="P251" s="18" t="s">
        <v>344</v>
      </c>
      <c r="Q251" s="22">
        <f>+Q252+Q253</f>
        <v>0</v>
      </c>
    </row>
    <row r="252" spans="1:17" s="3" customFormat="1" ht="27.75" customHeight="1" x14ac:dyDescent="0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20" t="s">
        <v>345</v>
      </c>
      <c r="P252" s="21" t="s">
        <v>346</v>
      </c>
      <c r="Q252" s="36"/>
    </row>
    <row r="253" spans="1:17" s="3" customFormat="1" ht="27.75" customHeight="1" x14ac:dyDescent="0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23" t="s">
        <v>347</v>
      </c>
      <c r="P253" s="24" t="s">
        <v>348</v>
      </c>
      <c r="Q253" s="37"/>
    </row>
    <row r="254" spans="1:17" s="3" customFormat="1" ht="27.75" customHeight="1" x14ac:dyDescent="0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17">
        <v>2720</v>
      </c>
      <c r="P254" s="18" t="s">
        <v>349</v>
      </c>
      <c r="Q254" s="19">
        <f>+Q255</f>
        <v>0</v>
      </c>
    </row>
    <row r="255" spans="1:17" s="3" customFormat="1" ht="27.75" customHeight="1" x14ac:dyDescent="0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17">
        <v>2721</v>
      </c>
      <c r="P255" s="18" t="s">
        <v>350</v>
      </c>
      <c r="Q255" s="22">
        <f>+Q256+Q257</f>
        <v>0</v>
      </c>
    </row>
    <row r="256" spans="1:17" s="3" customFormat="1" ht="27.75" customHeight="1" x14ac:dyDescent="0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20" t="s">
        <v>351</v>
      </c>
      <c r="P256" s="21" t="s">
        <v>352</v>
      </c>
      <c r="Q256" s="36"/>
    </row>
    <row r="257" spans="1:17" s="3" customFormat="1" ht="27.75" customHeight="1" x14ac:dyDescent="0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23" t="s">
        <v>353</v>
      </c>
      <c r="P257" s="24" t="s">
        <v>354</v>
      </c>
      <c r="Q257" s="37"/>
    </row>
    <row r="258" spans="1:17" s="3" customFormat="1" ht="27.75" customHeight="1" x14ac:dyDescent="0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17">
        <v>2730</v>
      </c>
      <c r="P258" s="18" t="s">
        <v>355</v>
      </c>
      <c r="Q258" s="19">
        <f>+Q259</f>
        <v>0</v>
      </c>
    </row>
    <row r="259" spans="1:17" s="3" customFormat="1" ht="27.75" customHeight="1" x14ac:dyDescent="0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17">
        <v>2731</v>
      </c>
      <c r="P259" s="18" t="s">
        <v>356</v>
      </c>
      <c r="Q259" s="22">
        <f>+Q260+Q261</f>
        <v>0</v>
      </c>
    </row>
    <row r="260" spans="1:17" s="3" customFormat="1" ht="27.75" customHeight="1" x14ac:dyDescent="0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20" t="s">
        <v>357</v>
      </c>
      <c r="P260" s="21" t="s">
        <v>358</v>
      </c>
      <c r="Q260" s="36"/>
    </row>
    <row r="261" spans="1:17" s="3" customFormat="1" ht="27.75" customHeight="1" x14ac:dyDescent="0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23" t="s">
        <v>359</v>
      </c>
      <c r="P261" s="24" t="s">
        <v>360</v>
      </c>
      <c r="Q261" s="37"/>
    </row>
    <row r="262" spans="1:17" s="3" customFormat="1" ht="27.75" customHeight="1" x14ac:dyDescent="0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17">
        <v>2740</v>
      </c>
      <c r="P262" s="18" t="s">
        <v>361</v>
      </c>
      <c r="Q262" s="19">
        <f>+Q263</f>
        <v>0</v>
      </c>
    </row>
    <row r="263" spans="1:17" s="3" customFormat="1" ht="27.75" customHeight="1" x14ac:dyDescent="0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17">
        <v>2741</v>
      </c>
      <c r="P263" s="18" t="s">
        <v>362</v>
      </c>
      <c r="Q263" s="22">
        <f>+Q264+Q265</f>
        <v>0</v>
      </c>
    </row>
    <row r="264" spans="1:17" s="3" customFormat="1" ht="27.75" customHeight="1" x14ac:dyDescent="0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20" t="s">
        <v>363</v>
      </c>
      <c r="P264" s="21" t="s">
        <v>364</v>
      </c>
      <c r="Q264" s="36"/>
    </row>
    <row r="265" spans="1:17" s="3" customFormat="1" ht="27.75" customHeight="1" x14ac:dyDescent="0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23" t="s">
        <v>365</v>
      </c>
      <c r="P265" s="24" t="s">
        <v>366</v>
      </c>
      <c r="Q265" s="37"/>
    </row>
    <row r="266" spans="1:17" s="3" customFormat="1" ht="27.75" customHeight="1" x14ac:dyDescent="0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17">
        <v>2750</v>
      </c>
      <c r="P266" s="18" t="s">
        <v>367</v>
      </c>
      <c r="Q266" s="19">
        <f>+Q267</f>
        <v>0</v>
      </c>
    </row>
    <row r="267" spans="1:17" s="3" customFormat="1" ht="27.75" customHeight="1" x14ac:dyDescent="0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17">
        <v>2751</v>
      </c>
      <c r="P267" s="18" t="s">
        <v>368</v>
      </c>
      <c r="Q267" s="22">
        <f>+Q268+Q269</f>
        <v>0</v>
      </c>
    </row>
    <row r="268" spans="1:17" s="3" customFormat="1" ht="27.75" customHeight="1" x14ac:dyDescent="0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20" t="s">
        <v>369</v>
      </c>
      <c r="P268" s="21" t="s">
        <v>370</v>
      </c>
      <c r="Q268" s="36"/>
    </row>
    <row r="269" spans="1:17" s="3" customFormat="1" ht="27.75" customHeight="1" x14ac:dyDescent="0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23" t="s">
        <v>371</v>
      </c>
      <c r="P269" s="24" t="s">
        <v>372</v>
      </c>
      <c r="Q269" s="37"/>
    </row>
    <row r="270" spans="1:17" ht="27.75" customHeight="1" x14ac:dyDescent="0.3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14">
        <v>2800</v>
      </c>
      <c r="P270" s="15" t="s">
        <v>373</v>
      </c>
      <c r="Q270" s="16">
        <f>+Q271+Q275+Q279</f>
        <v>0</v>
      </c>
    </row>
    <row r="271" spans="1:17" s="3" customFormat="1" ht="27.75" customHeight="1" x14ac:dyDescent="0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17">
        <v>2810</v>
      </c>
      <c r="P271" s="18" t="s">
        <v>374</v>
      </c>
      <c r="Q271" s="19">
        <f>+Q272</f>
        <v>0</v>
      </c>
    </row>
    <row r="272" spans="1:17" s="3" customFormat="1" ht="27.75" customHeight="1" x14ac:dyDescent="0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17">
        <v>2811</v>
      </c>
      <c r="P272" s="18" t="s">
        <v>375</v>
      </c>
      <c r="Q272" s="22">
        <f>+Q273+Q274</f>
        <v>0</v>
      </c>
    </row>
    <row r="273" spans="1:17" s="3" customFormat="1" ht="27.75" customHeight="1" x14ac:dyDescent="0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20" t="s">
        <v>376</v>
      </c>
      <c r="P273" s="21" t="s">
        <v>377</v>
      </c>
      <c r="Q273" s="36"/>
    </row>
    <row r="274" spans="1:17" s="3" customFormat="1" ht="27.75" customHeight="1" x14ac:dyDescent="0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23" t="s">
        <v>378</v>
      </c>
      <c r="P274" s="24" t="s">
        <v>379</v>
      </c>
      <c r="Q274" s="37"/>
    </row>
    <row r="275" spans="1:17" s="3" customFormat="1" ht="27.75" customHeight="1" x14ac:dyDescent="0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17">
        <v>2820</v>
      </c>
      <c r="P275" s="18" t="s">
        <v>380</v>
      </c>
      <c r="Q275" s="19">
        <f>+Q276</f>
        <v>0</v>
      </c>
    </row>
    <row r="276" spans="1:17" s="3" customFormat="1" ht="27.75" customHeight="1" x14ac:dyDescent="0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17">
        <v>2821</v>
      </c>
      <c r="P276" s="18" t="s">
        <v>381</v>
      </c>
      <c r="Q276" s="22">
        <f>++Q277+Q278</f>
        <v>0</v>
      </c>
    </row>
    <row r="277" spans="1:17" s="3" customFormat="1" ht="27.75" customHeight="1" x14ac:dyDescent="0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20" t="s">
        <v>382</v>
      </c>
      <c r="P277" s="21" t="s">
        <v>383</v>
      </c>
      <c r="Q277" s="36"/>
    </row>
    <row r="278" spans="1:17" s="3" customFormat="1" ht="27.75" customHeight="1" x14ac:dyDescent="0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23" t="s">
        <v>384</v>
      </c>
      <c r="P278" s="24" t="s">
        <v>385</v>
      </c>
      <c r="Q278" s="37"/>
    </row>
    <row r="279" spans="1:17" s="3" customFormat="1" ht="27.75" customHeight="1" x14ac:dyDescent="0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17">
        <v>2830</v>
      </c>
      <c r="P279" s="18" t="s">
        <v>386</v>
      </c>
      <c r="Q279" s="19">
        <f>+Q280</f>
        <v>0</v>
      </c>
    </row>
    <row r="280" spans="1:17" s="3" customFormat="1" ht="27.75" customHeight="1" x14ac:dyDescent="0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17">
        <v>2831</v>
      </c>
      <c r="P280" s="18" t="s">
        <v>387</v>
      </c>
      <c r="Q280" s="22">
        <f>+Q281+Q282</f>
        <v>0</v>
      </c>
    </row>
    <row r="281" spans="1:17" s="3" customFormat="1" ht="27.75" customHeight="1" x14ac:dyDescent="0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20" t="s">
        <v>388</v>
      </c>
      <c r="P281" s="21" t="s">
        <v>389</v>
      </c>
      <c r="Q281" s="36"/>
    </row>
    <row r="282" spans="1:17" s="3" customFormat="1" ht="27.75" customHeight="1" x14ac:dyDescent="0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23" t="s">
        <v>390</v>
      </c>
      <c r="P282" s="24" t="s">
        <v>391</v>
      </c>
      <c r="Q282" s="37"/>
    </row>
    <row r="283" spans="1:17" ht="27.75" customHeight="1" x14ac:dyDescent="0.3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14">
        <v>2900</v>
      </c>
      <c r="P283" s="15" t="s">
        <v>392</v>
      </c>
      <c r="Q283" s="16">
        <f>+Q284+Q288+Q292+Q296+Q300+Q304+Q308+Q312+Q316</f>
        <v>0</v>
      </c>
    </row>
    <row r="284" spans="1:17" s="3" customFormat="1" ht="27.75" customHeight="1" x14ac:dyDescent="0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17">
        <v>2910</v>
      </c>
      <c r="P284" s="18" t="s">
        <v>393</v>
      </c>
      <c r="Q284" s="19">
        <f>+Q285</f>
        <v>0</v>
      </c>
    </row>
    <row r="285" spans="1:17" s="3" customFormat="1" ht="27.75" customHeight="1" x14ac:dyDescent="0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17">
        <v>2911</v>
      </c>
      <c r="P285" s="18" t="s">
        <v>394</v>
      </c>
      <c r="Q285" s="22">
        <f>+Q286+Q287</f>
        <v>0</v>
      </c>
    </row>
    <row r="286" spans="1:17" s="3" customFormat="1" ht="27.75" customHeight="1" x14ac:dyDescent="0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20" t="s">
        <v>395</v>
      </c>
      <c r="P286" s="21" t="s">
        <v>396</v>
      </c>
      <c r="Q286" s="36"/>
    </row>
    <row r="287" spans="1:17" s="3" customFormat="1" ht="27.75" customHeight="1" x14ac:dyDescent="0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23" t="s">
        <v>397</v>
      </c>
      <c r="P287" s="24" t="s">
        <v>398</v>
      </c>
      <c r="Q287" s="37"/>
    </row>
    <row r="288" spans="1:17" s="3" customFormat="1" ht="27.75" customHeight="1" x14ac:dyDescent="0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17">
        <v>2920</v>
      </c>
      <c r="P288" s="18" t="s">
        <v>399</v>
      </c>
      <c r="Q288" s="19">
        <f>+Q289</f>
        <v>0</v>
      </c>
    </row>
    <row r="289" spans="1:17" s="3" customFormat="1" ht="27.75" customHeight="1" x14ac:dyDescent="0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17">
        <v>2921</v>
      </c>
      <c r="P289" s="18" t="s">
        <v>400</v>
      </c>
      <c r="Q289" s="22">
        <f>+Q290+Q291</f>
        <v>0</v>
      </c>
    </row>
    <row r="290" spans="1:17" s="3" customFormat="1" ht="27.75" customHeight="1" x14ac:dyDescent="0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20" t="s">
        <v>401</v>
      </c>
      <c r="P290" s="21" t="s">
        <v>402</v>
      </c>
      <c r="Q290" s="36"/>
    </row>
    <row r="291" spans="1:17" s="3" customFormat="1" ht="27.75" customHeight="1" x14ac:dyDescent="0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23" t="s">
        <v>403</v>
      </c>
      <c r="P291" s="24" t="s">
        <v>404</v>
      </c>
      <c r="Q291" s="37"/>
    </row>
    <row r="292" spans="1:17" s="3" customFormat="1" ht="27.75" customHeight="1" x14ac:dyDescent="0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17">
        <v>2930</v>
      </c>
      <c r="P292" s="18" t="s">
        <v>405</v>
      </c>
      <c r="Q292" s="19">
        <f>+Q293</f>
        <v>0</v>
      </c>
    </row>
    <row r="293" spans="1:17" s="3" customFormat="1" ht="27.75" customHeight="1" x14ac:dyDescent="0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17">
        <v>2931</v>
      </c>
      <c r="P293" s="18" t="s">
        <v>406</v>
      </c>
      <c r="Q293" s="22">
        <f>+Q294+Q295</f>
        <v>0</v>
      </c>
    </row>
    <row r="294" spans="1:17" s="3" customFormat="1" ht="27.75" customHeight="1" x14ac:dyDescent="0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20" t="s">
        <v>407</v>
      </c>
      <c r="P294" s="21" t="s">
        <v>408</v>
      </c>
      <c r="Q294" s="36"/>
    </row>
    <row r="295" spans="1:17" s="3" customFormat="1" ht="27.75" customHeight="1" x14ac:dyDescent="0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23" t="s">
        <v>409</v>
      </c>
      <c r="P295" s="24" t="s">
        <v>410</v>
      </c>
      <c r="Q295" s="37"/>
    </row>
    <row r="296" spans="1:17" s="3" customFormat="1" ht="27.75" customHeight="1" x14ac:dyDescent="0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17">
        <v>2940</v>
      </c>
      <c r="P296" s="18" t="s">
        <v>411</v>
      </c>
      <c r="Q296" s="19">
        <f>+Q297</f>
        <v>0</v>
      </c>
    </row>
    <row r="297" spans="1:17" s="3" customFormat="1" ht="27.75" customHeight="1" x14ac:dyDescent="0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17">
        <v>2941</v>
      </c>
      <c r="P297" s="18" t="s">
        <v>412</v>
      </c>
      <c r="Q297" s="22">
        <f>+Q298+Q299</f>
        <v>0</v>
      </c>
    </row>
    <row r="298" spans="1:17" s="3" customFormat="1" ht="27.75" customHeight="1" x14ac:dyDescent="0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20" t="s">
        <v>413</v>
      </c>
      <c r="P298" s="21" t="s">
        <v>414</v>
      </c>
      <c r="Q298" s="36"/>
    </row>
    <row r="299" spans="1:17" s="3" customFormat="1" ht="27.75" customHeight="1" x14ac:dyDescent="0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23" t="s">
        <v>415</v>
      </c>
      <c r="P299" s="24" t="s">
        <v>416</v>
      </c>
      <c r="Q299" s="37"/>
    </row>
    <row r="300" spans="1:17" s="3" customFormat="1" ht="27.75" customHeight="1" x14ac:dyDescent="0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17">
        <v>2950</v>
      </c>
      <c r="P300" s="18" t="s">
        <v>417</v>
      </c>
      <c r="Q300" s="19">
        <f>+Q301</f>
        <v>0</v>
      </c>
    </row>
    <row r="301" spans="1:17" s="3" customFormat="1" ht="27.75" customHeight="1" x14ac:dyDescent="0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17">
        <v>2951</v>
      </c>
      <c r="P301" s="18" t="s">
        <v>418</v>
      </c>
      <c r="Q301" s="22">
        <f>+Q302+Q303</f>
        <v>0</v>
      </c>
    </row>
    <row r="302" spans="1:17" s="3" customFormat="1" ht="27.75" customHeight="1" x14ac:dyDescent="0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20" t="s">
        <v>419</v>
      </c>
      <c r="P302" s="21" t="s">
        <v>420</v>
      </c>
      <c r="Q302" s="36"/>
    </row>
    <row r="303" spans="1:17" s="3" customFormat="1" ht="27.75" customHeight="1" x14ac:dyDescent="0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23" t="s">
        <v>421</v>
      </c>
      <c r="P303" s="24" t="s">
        <v>422</v>
      </c>
      <c r="Q303" s="37"/>
    </row>
    <row r="304" spans="1:17" s="3" customFormat="1" ht="27.75" customHeight="1" x14ac:dyDescent="0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17">
        <v>2960</v>
      </c>
      <c r="P304" s="18" t="s">
        <v>423</v>
      </c>
      <c r="Q304" s="19">
        <f>+Q305</f>
        <v>0</v>
      </c>
    </row>
    <row r="305" spans="1:17" s="3" customFormat="1" ht="27.75" customHeight="1" x14ac:dyDescent="0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17">
        <v>2961</v>
      </c>
      <c r="P305" s="18" t="s">
        <v>424</v>
      </c>
      <c r="Q305" s="22">
        <f>+Q306+Q307</f>
        <v>0</v>
      </c>
    </row>
    <row r="306" spans="1:17" s="3" customFormat="1" ht="27.75" customHeight="1" x14ac:dyDescent="0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20" t="s">
        <v>425</v>
      </c>
      <c r="P306" s="21" t="s">
        <v>426</v>
      </c>
      <c r="Q306" s="36"/>
    </row>
    <row r="307" spans="1:17" s="3" customFormat="1" ht="27.75" customHeight="1" x14ac:dyDescent="0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23" t="s">
        <v>427</v>
      </c>
      <c r="P307" s="24" t="s">
        <v>428</v>
      </c>
      <c r="Q307" s="37"/>
    </row>
    <row r="308" spans="1:17" s="3" customFormat="1" ht="27.75" customHeight="1" x14ac:dyDescent="0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17">
        <v>2970</v>
      </c>
      <c r="P308" s="18" t="s">
        <v>429</v>
      </c>
      <c r="Q308" s="19">
        <f>+Q309</f>
        <v>0</v>
      </c>
    </row>
    <row r="309" spans="1:17" s="3" customFormat="1" ht="27.75" customHeight="1" x14ac:dyDescent="0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17">
        <v>2971</v>
      </c>
      <c r="P309" s="18" t="s">
        <v>430</v>
      </c>
      <c r="Q309" s="22">
        <f>+Q310+Q311</f>
        <v>0</v>
      </c>
    </row>
    <row r="310" spans="1:17" s="3" customFormat="1" ht="27.75" customHeight="1" x14ac:dyDescent="0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20" t="s">
        <v>431</v>
      </c>
      <c r="P310" s="21" t="s">
        <v>432</v>
      </c>
      <c r="Q310" s="36"/>
    </row>
    <row r="311" spans="1:17" s="3" customFormat="1" ht="27.75" customHeight="1" x14ac:dyDescent="0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23" t="s">
        <v>433</v>
      </c>
      <c r="P311" s="24" t="s">
        <v>434</v>
      </c>
      <c r="Q311" s="37"/>
    </row>
    <row r="312" spans="1:17" s="3" customFormat="1" ht="27.75" customHeight="1" x14ac:dyDescent="0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17">
        <v>2980</v>
      </c>
      <c r="P312" s="18" t="s">
        <v>435</v>
      </c>
      <c r="Q312" s="19">
        <f>+Q313</f>
        <v>0</v>
      </c>
    </row>
    <row r="313" spans="1:17" s="3" customFormat="1" ht="27.75" customHeight="1" x14ac:dyDescent="0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17">
        <v>2981</v>
      </c>
      <c r="P313" s="18" t="s">
        <v>436</v>
      </c>
      <c r="Q313" s="22">
        <f>+Q314+Q315</f>
        <v>0</v>
      </c>
    </row>
    <row r="314" spans="1:17" s="3" customFormat="1" ht="27.75" customHeight="1" x14ac:dyDescent="0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20" t="s">
        <v>437</v>
      </c>
      <c r="P314" s="21" t="s">
        <v>438</v>
      </c>
      <c r="Q314" s="36"/>
    </row>
    <row r="315" spans="1:17" s="3" customFormat="1" ht="27.75" customHeight="1" x14ac:dyDescent="0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23" t="s">
        <v>439</v>
      </c>
      <c r="P315" s="24" t="s">
        <v>440</v>
      </c>
      <c r="Q315" s="37"/>
    </row>
    <row r="316" spans="1:17" s="3" customFormat="1" ht="27.75" customHeight="1" x14ac:dyDescent="0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17">
        <v>2990</v>
      </c>
      <c r="P316" s="18" t="s">
        <v>441</v>
      </c>
      <c r="Q316" s="19">
        <f>+Q317</f>
        <v>0</v>
      </c>
    </row>
    <row r="317" spans="1:17" s="3" customFormat="1" ht="27.75" customHeight="1" x14ac:dyDescent="0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17">
        <v>2991</v>
      </c>
      <c r="P317" s="18" t="s">
        <v>442</v>
      </c>
      <c r="Q317" s="22">
        <f>+Q318+Q319</f>
        <v>0</v>
      </c>
    </row>
    <row r="318" spans="1:17" s="3" customFormat="1" ht="27.75" customHeight="1" x14ac:dyDescent="0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20" t="s">
        <v>443</v>
      </c>
      <c r="P318" s="21" t="s">
        <v>444</v>
      </c>
      <c r="Q318" s="36"/>
    </row>
    <row r="319" spans="1:17" s="3" customFormat="1" ht="27.75" customHeight="1" x14ac:dyDescent="0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23" t="s">
        <v>445</v>
      </c>
      <c r="P319" s="24" t="s">
        <v>446</v>
      </c>
      <c r="Q319" s="37"/>
    </row>
    <row r="320" spans="1:17" s="2" customFormat="1" ht="27.75" customHeight="1" x14ac:dyDescent="0.3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14">
        <v>3000</v>
      </c>
      <c r="P320" s="15" t="s">
        <v>447</v>
      </c>
      <c r="Q320" s="16">
        <f>+Q321+Q359+Q406+Q445+Q464+Q501+Q510+Q545+Q569</f>
        <v>0</v>
      </c>
    </row>
    <row r="321" spans="1:17" ht="27.75" customHeight="1" x14ac:dyDescent="0.3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14">
        <v>3100</v>
      </c>
      <c r="P321" s="15" t="s">
        <v>448</v>
      </c>
      <c r="Q321" s="16">
        <f>+Q322+Q326+Q330+Q334+Q338+Q342+Q347+Q350+Q355</f>
        <v>0</v>
      </c>
    </row>
    <row r="322" spans="1:17" s="3" customFormat="1" ht="27.75" customHeight="1" x14ac:dyDescent="0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17">
        <v>3110</v>
      </c>
      <c r="P322" s="18" t="s">
        <v>449</v>
      </c>
      <c r="Q322" s="19">
        <f>+Q323</f>
        <v>0</v>
      </c>
    </row>
    <row r="323" spans="1:17" s="3" customFormat="1" ht="27.75" customHeight="1" x14ac:dyDescent="0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17">
        <v>3111</v>
      </c>
      <c r="P323" s="18" t="s">
        <v>450</v>
      </c>
      <c r="Q323" s="22">
        <f>+Q324+Q325</f>
        <v>0</v>
      </c>
    </row>
    <row r="324" spans="1:17" s="3" customFormat="1" ht="27.75" customHeight="1" x14ac:dyDescent="0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20" t="s">
        <v>451</v>
      </c>
      <c r="P324" s="21" t="s">
        <v>452</v>
      </c>
      <c r="Q324" s="36"/>
    </row>
    <row r="325" spans="1:17" s="3" customFormat="1" ht="27.75" customHeight="1" x14ac:dyDescent="0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23" t="s">
        <v>453</v>
      </c>
      <c r="P325" s="24" t="s">
        <v>454</v>
      </c>
      <c r="Q325" s="37"/>
    </row>
    <row r="326" spans="1:17" s="3" customFormat="1" ht="27.75" customHeight="1" x14ac:dyDescent="0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17">
        <v>3120</v>
      </c>
      <c r="P326" s="18" t="s">
        <v>455</v>
      </c>
      <c r="Q326" s="19">
        <f>+Q327</f>
        <v>0</v>
      </c>
    </row>
    <row r="327" spans="1:17" s="3" customFormat="1" ht="27.75" customHeight="1" x14ac:dyDescent="0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17">
        <v>3121</v>
      </c>
      <c r="P327" s="18" t="s">
        <v>456</v>
      </c>
      <c r="Q327" s="22">
        <f>+Q328+Q329</f>
        <v>0</v>
      </c>
    </row>
    <row r="328" spans="1:17" s="3" customFormat="1" ht="27.75" customHeight="1" x14ac:dyDescent="0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20" t="s">
        <v>457</v>
      </c>
      <c r="P328" s="21" t="s">
        <v>458</v>
      </c>
      <c r="Q328" s="36"/>
    </row>
    <row r="329" spans="1:17" s="3" customFormat="1" ht="27.75" customHeight="1" x14ac:dyDescent="0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23" t="s">
        <v>459</v>
      </c>
      <c r="P329" s="24" t="s">
        <v>460</v>
      </c>
      <c r="Q329" s="37"/>
    </row>
    <row r="330" spans="1:17" s="3" customFormat="1" ht="27.75" customHeight="1" x14ac:dyDescent="0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17">
        <v>3130</v>
      </c>
      <c r="P330" s="18" t="s">
        <v>461</v>
      </c>
      <c r="Q330" s="19">
        <f>+Q331</f>
        <v>0</v>
      </c>
    </row>
    <row r="331" spans="1:17" s="3" customFormat="1" ht="27.75" customHeight="1" x14ac:dyDescent="0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17">
        <v>3131</v>
      </c>
      <c r="P331" s="18" t="s">
        <v>462</v>
      </c>
      <c r="Q331" s="22">
        <f>+Q332+Q333</f>
        <v>0</v>
      </c>
    </row>
    <row r="332" spans="1:17" s="3" customFormat="1" ht="27.75" customHeight="1" x14ac:dyDescent="0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20" t="s">
        <v>463</v>
      </c>
      <c r="P332" s="21" t="s">
        <v>464</v>
      </c>
      <c r="Q332" s="36"/>
    </row>
    <row r="333" spans="1:17" s="3" customFormat="1" ht="27.75" customHeight="1" x14ac:dyDescent="0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23" t="s">
        <v>465</v>
      </c>
      <c r="P333" s="24" t="s">
        <v>466</v>
      </c>
      <c r="Q333" s="37"/>
    </row>
    <row r="334" spans="1:17" s="3" customFormat="1" ht="27.75" customHeight="1" x14ac:dyDescent="0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17">
        <v>3140</v>
      </c>
      <c r="P334" s="18" t="s">
        <v>467</v>
      </c>
      <c r="Q334" s="19">
        <f>+Q335</f>
        <v>0</v>
      </c>
    </row>
    <row r="335" spans="1:17" s="3" customFormat="1" ht="27.75" customHeight="1" x14ac:dyDescent="0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17">
        <v>3141</v>
      </c>
      <c r="P335" s="18" t="s">
        <v>468</v>
      </c>
      <c r="Q335" s="22">
        <f>+Q336+Q337</f>
        <v>0</v>
      </c>
    </row>
    <row r="336" spans="1:17" s="3" customFormat="1" ht="27.75" customHeight="1" x14ac:dyDescent="0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20" t="s">
        <v>469</v>
      </c>
      <c r="P336" s="21" t="s">
        <v>470</v>
      </c>
      <c r="Q336" s="36"/>
    </row>
    <row r="337" spans="1:17" s="3" customFormat="1" ht="27.75" customHeight="1" x14ac:dyDescent="0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23" t="s">
        <v>471</v>
      </c>
      <c r="P337" s="24" t="s">
        <v>472</v>
      </c>
      <c r="Q337" s="37"/>
    </row>
    <row r="338" spans="1:17" s="3" customFormat="1" ht="27.75" customHeight="1" x14ac:dyDescent="0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17">
        <v>3150</v>
      </c>
      <c r="P338" s="18" t="s">
        <v>473</v>
      </c>
      <c r="Q338" s="19">
        <f>+Q339</f>
        <v>0</v>
      </c>
    </row>
    <row r="339" spans="1:17" s="3" customFormat="1" ht="27.75" customHeight="1" x14ac:dyDescent="0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17">
        <v>3151</v>
      </c>
      <c r="P339" s="18" t="s">
        <v>474</v>
      </c>
      <c r="Q339" s="22">
        <f>+Q340+Q341</f>
        <v>0</v>
      </c>
    </row>
    <row r="340" spans="1:17" s="3" customFormat="1" ht="27.75" customHeight="1" x14ac:dyDescent="0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20" t="s">
        <v>475</v>
      </c>
      <c r="P340" s="21" t="s">
        <v>476</v>
      </c>
      <c r="Q340" s="36"/>
    </row>
    <row r="341" spans="1:17" s="3" customFormat="1" ht="27.75" customHeight="1" x14ac:dyDescent="0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23" t="s">
        <v>477</v>
      </c>
      <c r="P341" s="24" t="s">
        <v>478</v>
      </c>
      <c r="Q341" s="37"/>
    </row>
    <row r="342" spans="1:17" s="3" customFormat="1" ht="27.75" customHeight="1" x14ac:dyDescent="0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17">
        <v>3160</v>
      </c>
      <c r="P342" s="18" t="s">
        <v>901</v>
      </c>
      <c r="Q342" s="19">
        <f>+Q343+Q344+Q345+Q346</f>
        <v>0</v>
      </c>
    </row>
    <row r="343" spans="1:17" s="3" customFormat="1" ht="27.75" customHeight="1" x14ac:dyDescent="0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20" t="s">
        <v>977</v>
      </c>
      <c r="P343" s="21" t="s">
        <v>902</v>
      </c>
      <c r="Q343" s="36"/>
    </row>
    <row r="344" spans="1:17" s="3" customFormat="1" ht="27.75" customHeight="1" x14ac:dyDescent="0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23" t="s">
        <v>989</v>
      </c>
      <c r="P344" s="24" t="s">
        <v>902</v>
      </c>
      <c r="Q344" s="37"/>
    </row>
    <row r="345" spans="1:17" s="3" customFormat="1" ht="27.75" customHeight="1" x14ac:dyDescent="0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20" t="s">
        <v>978</v>
      </c>
      <c r="P345" s="21" t="s">
        <v>903</v>
      </c>
      <c r="Q345" s="36"/>
    </row>
    <row r="346" spans="1:17" s="3" customFormat="1" ht="27.75" customHeight="1" x14ac:dyDescent="0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23" t="s">
        <v>990</v>
      </c>
      <c r="P346" s="24" t="s">
        <v>903</v>
      </c>
      <c r="Q346" s="37"/>
    </row>
    <row r="347" spans="1:17" s="3" customFormat="1" ht="27.75" customHeight="1" x14ac:dyDescent="0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17">
        <v>3170</v>
      </c>
      <c r="P347" s="18" t="s">
        <v>904</v>
      </c>
      <c r="Q347" s="19">
        <f>+Q348+Q349</f>
        <v>0</v>
      </c>
    </row>
    <row r="348" spans="1:17" s="3" customFormat="1" ht="27.75" customHeight="1" x14ac:dyDescent="0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20" t="s">
        <v>979</v>
      </c>
      <c r="P348" s="21" t="s">
        <v>904</v>
      </c>
      <c r="Q348" s="36"/>
    </row>
    <row r="349" spans="1:17" s="3" customFormat="1" ht="27.75" customHeight="1" x14ac:dyDescent="0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23" t="s">
        <v>991</v>
      </c>
      <c r="P349" s="24" t="s">
        <v>904</v>
      </c>
      <c r="Q349" s="37"/>
    </row>
    <row r="350" spans="1:17" s="3" customFormat="1" ht="27.75" customHeight="1" x14ac:dyDescent="0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17">
        <v>3180</v>
      </c>
      <c r="P350" s="18" t="s">
        <v>905</v>
      </c>
      <c r="Q350" s="19">
        <f>+Q351+Q352+Q353+Q354</f>
        <v>0</v>
      </c>
    </row>
    <row r="351" spans="1:17" s="3" customFormat="1" ht="27.75" customHeight="1" x14ac:dyDescent="0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20" t="s">
        <v>980</v>
      </c>
      <c r="P351" s="21" t="s">
        <v>906</v>
      </c>
      <c r="Q351" s="36"/>
    </row>
    <row r="352" spans="1:17" s="3" customFormat="1" ht="27.75" customHeight="1" x14ac:dyDescent="0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23" t="s">
        <v>992</v>
      </c>
      <c r="P352" s="24" t="s">
        <v>906</v>
      </c>
      <c r="Q352" s="37"/>
    </row>
    <row r="353" spans="1:17" s="3" customFormat="1" ht="27.75" customHeight="1" x14ac:dyDescent="0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20" t="s">
        <v>981</v>
      </c>
      <c r="P353" s="21" t="s">
        <v>907</v>
      </c>
      <c r="Q353" s="36"/>
    </row>
    <row r="354" spans="1:17" s="3" customFormat="1" ht="27.75" customHeight="1" x14ac:dyDescent="0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23" t="s">
        <v>993</v>
      </c>
      <c r="P354" s="24" t="s">
        <v>907</v>
      </c>
      <c r="Q354" s="37"/>
    </row>
    <row r="355" spans="1:17" s="3" customFormat="1" ht="27.75" customHeight="1" x14ac:dyDescent="0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17">
        <v>3190</v>
      </c>
      <c r="P355" s="18" t="s">
        <v>479</v>
      </c>
      <c r="Q355" s="19">
        <f>+Q356</f>
        <v>0</v>
      </c>
    </row>
    <row r="356" spans="1:17" s="3" customFormat="1" ht="27.75" customHeight="1" x14ac:dyDescent="0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17">
        <v>3191</v>
      </c>
      <c r="P356" s="18" t="s">
        <v>480</v>
      </c>
      <c r="Q356" s="22">
        <f>+Q357+Q358</f>
        <v>0</v>
      </c>
    </row>
    <row r="357" spans="1:17" s="3" customFormat="1" ht="27.75" customHeight="1" x14ac:dyDescent="0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20" t="s">
        <v>481</v>
      </c>
      <c r="P357" s="21" t="s">
        <v>482</v>
      </c>
      <c r="Q357" s="36"/>
    </row>
    <row r="358" spans="1:17" s="3" customFormat="1" ht="27.75" customHeight="1" x14ac:dyDescent="0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23" t="s">
        <v>483</v>
      </c>
      <c r="P358" s="24" t="s">
        <v>484</v>
      </c>
      <c r="Q358" s="37"/>
    </row>
    <row r="359" spans="1:17" ht="27.75" customHeight="1" x14ac:dyDescent="0.3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14">
        <v>3200</v>
      </c>
      <c r="P359" s="15" t="s">
        <v>485</v>
      </c>
      <c r="Q359" s="16">
        <f>+Q360+Q364+Q368+Q375+Q379+Q395+Q399+Q402</f>
        <v>0</v>
      </c>
    </row>
    <row r="360" spans="1:17" s="3" customFormat="1" ht="27.75" customHeight="1" x14ac:dyDescent="0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17">
        <v>3210</v>
      </c>
      <c r="P360" s="18" t="s">
        <v>486</v>
      </c>
      <c r="Q360" s="19">
        <f>+Q361</f>
        <v>0</v>
      </c>
    </row>
    <row r="361" spans="1:17" s="3" customFormat="1" ht="27.75" customHeight="1" x14ac:dyDescent="0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17">
        <v>3211</v>
      </c>
      <c r="P361" s="18" t="s">
        <v>487</v>
      </c>
      <c r="Q361" s="22">
        <f>+Q362+Q363</f>
        <v>0</v>
      </c>
    </row>
    <row r="362" spans="1:17" s="3" customFormat="1" ht="27.75" customHeight="1" x14ac:dyDescent="0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20" t="s">
        <v>488</v>
      </c>
      <c r="P362" s="21" t="s">
        <v>489</v>
      </c>
      <c r="Q362" s="36"/>
    </row>
    <row r="363" spans="1:17" s="3" customFormat="1" ht="27.75" customHeight="1" x14ac:dyDescent="0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23" t="s">
        <v>490</v>
      </c>
      <c r="P363" s="24" t="s">
        <v>491</v>
      </c>
      <c r="Q363" s="37"/>
    </row>
    <row r="364" spans="1:17" s="3" customFormat="1" ht="27.75" customHeight="1" x14ac:dyDescent="0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17">
        <v>3220</v>
      </c>
      <c r="P364" s="18" t="s">
        <v>492</v>
      </c>
      <c r="Q364" s="19">
        <f>+Q365</f>
        <v>0</v>
      </c>
    </row>
    <row r="365" spans="1:17" s="3" customFormat="1" ht="27.75" customHeight="1" x14ac:dyDescent="0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17">
        <v>3221</v>
      </c>
      <c r="P365" s="18" t="s">
        <v>493</v>
      </c>
      <c r="Q365" s="22">
        <f>+Q366+Q367</f>
        <v>0</v>
      </c>
    </row>
    <row r="366" spans="1:17" s="3" customFormat="1" ht="27.75" customHeight="1" x14ac:dyDescent="0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20" t="s">
        <v>494</v>
      </c>
      <c r="P366" s="21" t="s">
        <v>495</v>
      </c>
      <c r="Q366" s="36"/>
    </row>
    <row r="367" spans="1:17" s="3" customFormat="1" ht="27.75" customHeight="1" x14ac:dyDescent="0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23" t="s">
        <v>496</v>
      </c>
      <c r="P367" s="24" t="s">
        <v>497</v>
      </c>
      <c r="Q367" s="37"/>
    </row>
    <row r="368" spans="1:17" s="3" customFormat="1" ht="27.75" customHeight="1" x14ac:dyDescent="0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17">
        <v>3230</v>
      </c>
      <c r="P368" s="18" t="s">
        <v>498</v>
      </c>
      <c r="Q368" s="19">
        <f>+Q369+Q372</f>
        <v>0</v>
      </c>
    </row>
    <row r="369" spans="1:17" s="3" customFormat="1" ht="27.75" customHeight="1" x14ac:dyDescent="0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17">
        <v>3231</v>
      </c>
      <c r="P369" s="18" t="s">
        <v>499</v>
      </c>
      <c r="Q369" s="22">
        <f>+Q370+Q371</f>
        <v>0</v>
      </c>
    </row>
    <row r="370" spans="1:17" s="3" customFormat="1" ht="27.75" customHeight="1" x14ac:dyDescent="0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20" t="s">
        <v>500</v>
      </c>
      <c r="P370" s="21" t="s">
        <v>501</v>
      </c>
      <c r="Q370" s="36"/>
    </row>
    <row r="371" spans="1:17" s="3" customFormat="1" ht="27.75" customHeight="1" x14ac:dyDescent="0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23" t="s">
        <v>502</v>
      </c>
      <c r="P371" s="24" t="s">
        <v>503</v>
      </c>
      <c r="Q371" s="37"/>
    </row>
    <row r="372" spans="1:17" s="3" customFormat="1" ht="27.75" customHeight="1" x14ac:dyDescent="0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17">
        <v>3232</v>
      </c>
      <c r="P372" s="18" t="s">
        <v>504</v>
      </c>
      <c r="Q372" s="22">
        <f>+Q373+Q374</f>
        <v>0</v>
      </c>
    </row>
    <row r="373" spans="1:17" s="3" customFormat="1" ht="27.75" customHeight="1" x14ac:dyDescent="0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20" t="s">
        <v>505</v>
      </c>
      <c r="P373" s="21" t="s">
        <v>506</v>
      </c>
      <c r="Q373" s="36"/>
    </row>
    <row r="374" spans="1:17" s="3" customFormat="1" ht="27.75" customHeight="1" x14ac:dyDescent="0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23" t="s">
        <v>507</v>
      </c>
      <c r="P374" s="24" t="s">
        <v>508</v>
      </c>
      <c r="Q374" s="37"/>
    </row>
    <row r="375" spans="1:17" s="3" customFormat="1" ht="27.75" customHeight="1" x14ac:dyDescent="0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17">
        <v>3240</v>
      </c>
      <c r="P375" s="18" t="s">
        <v>509</v>
      </c>
      <c r="Q375" s="19">
        <f>+Q376</f>
        <v>0</v>
      </c>
    </row>
    <row r="376" spans="1:17" s="3" customFormat="1" ht="27.75" customHeight="1" x14ac:dyDescent="0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17">
        <v>3241</v>
      </c>
      <c r="P376" s="18" t="s">
        <v>510</v>
      </c>
      <c r="Q376" s="22">
        <f>+Q377+Q378</f>
        <v>0</v>
      </c>
    </row>
    <row r="377" spans="1:17" s="3" customFormat="1" ht="27.75" customHeight="1" x14ac:dyDescent="0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20" t="s">
        <v>511</v>
      </c>
      <c r="P377" s="21" t="s">
        <v>512</v>
      </c>
      <c r="Q377" s="36"/>
    </row>
    <row r="378" spans="1:17" s="3" customFormat="1" ht="27.75" customHeight="1" x14ac:dyDescent="0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23" t="s">
        <v>513</v>
      </c>
      <c r="P378" s="24" t="s">
        <v>514</v>
      </c>
      <c r="Q378" s="37"/>
    </row>
    <row r="379" spans="1:17" s="3" customFormat="1" ht="27.75" customHeight="1" x14ac:dyDescent="0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17">
        <v>3250</v>
      </c>
      <c r="P379" s="18" t="s">
        <v>515</v>
      </c>
      <c r="Q379" s="19">
        <f>+Q380+Q383+Q386+Q389+Q392</f>
        <v>0</v>
      </c>
    </row>
    <row r="380" spans="1:17" s="3" customFormat="1" ht="27.75" customHeight="1" x14ac:dyDescent="0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17">
        <v>3251</v>
      </c>
      <c r="P380" s="18" t="s">
        <v>516</v>
      </c>
      <c r="Q380" s="22">
        <f>+Q381+Q382</f>
        <v>0</v>
      </c>
    </row>
    <row r="381" spans="1:17" s="3" customFormat="1" ht="27.75" customHeight="1" x14ac:dyDescent="0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20" t="s">
        <v>517</v>
      </c>
      <c r="P381" s="21" t="s">
        <v>518</v>
      </c>
      <c r="Q381" s="36"/>
    </row>
    <row r="382" spans="1:17" s="3" customFormat="1" ht="27.75" customHeight="1" x14ac:dyDescent="0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23" t="s">
        <v>519</v>
      </c>
      <c r="P382" s="24" t="s">
        <v>520</v>
      </c>
      <c r="Q382" s="37"/>
    </row>
    <row r="383" spans="1:17" s="3" customFormat="1" ht="27.75" customHeight="1" x14ac:dyDescent="0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17">
        <v>3252</v>
      </c>
      <c r="P383" s="18" t="s">
        <v>521</v>
      </c>
      <c r="Q383" s="22">
        <f>+Q384+Q385</f>
        <v>0</v>
      </c>
    </row>
    <row r="384" spans="1:17" s="3" customFormat="1" ht="27.75" customHeight="1" x14ac:dyDescent="0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20" t="s">
        <v>522</v>
      </c>
      <c r="P384" s="21" t="s">
        <v>523</v>
      </c>
      <c r="Q384" s="36"/>
    </row>
    <row r="385" spans="1:17" s="3" customFormat="1" ht="27.75" customHeight="1" x14ac:dyDescent="0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23" t="s">
        <v>524</v>
      </c>
      <c r="P385" s="24" t="s">
        <v>525</v>
      </c>
      <c r="Q385" s="37"/>
    </row>
    <row r="386" spans="1:17" s="3" customFormat="1" ht="27.75" customHeight="1" x14ac:dyDescent="0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17">
        <v>3253</v>
      </c>
      <c r="P386" s="18" t="s">
        <v>526</v>
      </c>
      <c r="Q386" s="22">
        <f>+Q387+Q388</f>
        <v>0</v>
      </c>
    </row>
    <row r="387" spans="1:17" s="3" customFormat="1" ht="27.75" customHeight="1" x14ac:dyDescent="0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20" t="s">
        <v>527</v>
      </c>
      <c r="P387" s="21" t="s">
        <v>528</v>
      </c>
      <c r="Q387" s="36"/>
    </row>
    <row r="388" spans="1:17" s="3" customFormat="1" ht="27.75" customHeight="1" x14ac:dyDescent="0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23" t="s">
        <v>529</v>
      </c>
      <c r="P388" s="24" t="s">
        <v>530</v>
      </c>
      <c r="Q388" s="37"/>
    </row>
    <row r="389" spans="1:17" s="3" customFormat="1" ht="27.75" customHeight="1" x14ac:dyDescent="0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17">
        <v>3254</v>
      </c>
      <c r="P389" s="18" t="s">
        <v>531</v>
      </c>
      <c r="Q389" s="22">
        <f>+Q390+Q391</f>
        <v>0</v>
      </c>
    </row>
    <row r="390" spans="1:17" s="3" customFormat="1" ht="27.75" customHeight="1" x14ac:dyDescent="0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20" t="s">
        <v>532</v>
      </c>
      <c r="P390" s="21" t="s">
        <v>533</v>
      </c>
      <c r="Q390" s="36"/>
    </row>
    <row r="391" spans="1:17" s="3" customFormat="1" ht="27.75" customHeight="1" x14ac:dyDescent="0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23" t="s">
        <v>534</v>
      </c>
      <c r="P391" s="24" t="s">
        <v>535</v>
      </c>
      <c r="Q391" s="37"/>
    </row>
    <row r="392" spans="1:17" s="3" customFormat="1" ht="27.75" customHeight="1" x14ac:dyDescent="0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17">
        <v>3255</v>
      </c>
      <c r="P392" s="18" t="s">
        <v>536</v>
      </c>
      <c r="Q392" s="22">
        <f>+Q393+Q394</f>
        <v>0</v>
      </c>
    </row>
    <row r="393" spans="1:17" s="3" customFormat="1" ht="27.75" customHeight="1" x14ac:dyDescent="0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20" t="s">
        <v>537</v>
      </c>
      <c r="P393" s="21" t="s">
        <v>538</v>
      </c>
      <c r="Q393" s="36"/>
    </row>
    <row r="394" spans="1:17" s="3" customFormat="1" ht="27.75" customHeight="1" x14ac:dyDescent="0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23" t="s">
        <v>539</v>
      </c>
      <c r="P394" s="24" t="s">
        <v>540</v>
      </c>
      <c r="Q394" s="37"/>
    </row>
    <row r="395" spans="1:17" s="3" customFormat="1" ht="27.75" customHeight="1" x14ac:dyDescent="0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17">
        <v>3260</v>
      </c>
      <c r="P395" s="18" t="s">
        <v>541</v>
      </c>
      <c r="Q395" s="19">
        <f>+Q396</f>
        <v>0</v>
      </c>
    </row>
    <row r="396" spans="1:17" s="3" customFormat="1" ht="27.75" customHeight="1" x14ac:dyDescent="0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17">
        <v>3261</v>
      </c>
      <c r="P396" s="18" t="s">
        <v>542</v>
      </c>
      <c r="Q396" s="22">
        <f>+Q397+Q398</f>
        <v>0</v>
      </c>
    </row>
    <row r="397" spans="1:17" s="3" customFormat="1" ht="27.75" customHeight="1" x14ac:dyDescent="0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20" t="s">
        <v>543</v>
      </c>
      <c r="P397" s="21" t="s">
        <v>544</v>
      </c>
      <c r="Q397" s="36"/>
    </row>
    <row r="398" spans="1:17" s="3" customFormat="1" ht="27.75" customHeight="1" x14ac:dyDescent="0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23" t="s">
        <v>545</v>
      </c>
      <c r="P398" s="24" t="s">
        <v>546</v>
      </c>
      <c r="Q398" s="37"/>
    </row>
    <row r="399" spans="1:17" s="3" customFormat="1" ht="27.75" customHeight="1" x14ac:dyDescent="0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17">
        <v>3280</v>
      </c>
      <c r="P399" s="18" t="s">
        <v>547</v>
      </c>
      <c r="Q399" s="19">
        <f>+Q400</f>
        <v>0</v>
      </c>
    </row>
    <row r="400" spans="1:17" s="3" customFormat="1" ht="27.75" customHeight="1" x14ac:dyDescent="0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17">
        <v>3281</v>
      </c>
      <c r="P400" s="18" t="s">
        <v>548</v>
      </c>
      <c r="Q400" s="22">
        <f>+Q401</f>
        <v>0</v>
      </c>
    </row>
    <row r="401" spans="1:17" s="3" customFormat="1" ht="27.75" customHeight="1" x14ac:dyDescent="0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20" t="s">
        <v>549</v>
      </c>
      <c r="P401" s="21" t="s">
        <v>550</v>
      </c>
      <c r="Q401" s="36"/>
    </row>
    <row r="402" spans="1:17" s="3" customFormat="1" ht="27.75" customHeight="1" x14ac:dyDescent="0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17">
        <v>3290</v>
      </c>
      <c r="P402" s="18" t="s">
        <v>551</v>
      </c>
      <c r="Q402" s="19">
        <f>+Q403</f>
        <v>0</v>
      </c>
    </row>
    <row r="403" spans="1:17" s="3" customFormat="1" ht="27.75" customHeight="1" x14ac:dyDescent="0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17">
        <v>3291</v>
      </c>
      <c r="P403" s="18" t="s">
        <v>552</v>
      </c>
      <c r="Q403" s="22">
        <f>+Q404+Q405</f>
        <v>0</v>
      </c>
    </row>
    <row r="404" spans="1:17" s="3" customFormat="1" ht="27.75" customHeight="1" x14ac:dyDescent="0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20" t="s">
        <v>553</v>
      </c>
      <c r="P404" s="21" t="s">
        <v>554</v>
      </c>
      <c r="Q404" s="36"/>
    </row>
    <row r="405" spans="1:17" s="3" customFormat="1" ht="27.75" customHeight="1" x14ac:dyDescent="0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23" t="s">
        <v>555</v>
      </c>
      <c r="P405" s="24" t="s">
        <v>556</v>
      </c>
      <c r="Q405" s="37"/>
    </row>
    <row r="406" spans="1:17" ht="27.75" customHeight="1" x14ac:dyDescent="0.3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14">
        <v>3300</v>
      </c>
      <c r="P406" s="15" t="s">
        <v>557</v>
      </c>
      <c r="Q406" s="16">
        <f>+Q407+Q411+Q415+Q419+Q423+Q427+Q431+Q434+Q438</f>
        <v>0</v>
      </c>
    </row>
    <row r="407" spans="1:17" s="3" customFormat="1" ht="27.75" customHeight="1" x14ac:dyDescent="0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17">
        <v>3310</v>
      </c>
      <c r="P407" s="18" t="s">
        <v>558</v>
      </c>
      <c r="Q407" s="19">
        <f>+Q408</f>
        <v>0</v>
      </c>
    </row>
    <row r="408" spans="1:17" s="3" customFormat="1" ht="27.75" customHeight="1" x14ac:dyDescent="0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17">
        <v>3315</v>
      </c>
      <c r="P408" s="18" t="s">
        <v>559</v>
      </c>
      <c r="Q408" s="22">
        <f>+Q409+Q410</f>
        <v>0</v>
      </c>
    </row>
    <row r="409" spans="1:17" s="3" customFormat="1" ht="27.75" customHeight="1" x14ac:dyDescent="0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20" t="s">
        <v>560</v>
      </c>
      <c r="P409" s="21" t="s">
        <v>561</v>
      </c>
      <c r="Q409" s="36"/>
    </row>
    <row r="410" spans="1:17" s="3" customFormat="1" ht="27.75" customHeight="1" x14ac:dyDescent="0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23" t="s">
        <v>562</v>
      </c>
      <c r="P410" s="24" t="s">
        <v>563</v>
      </c>
      <c r="Q410" s="37"/>
    </row>
    <row r="411" spans="1:17" s="3" customFormat="1" ht="27.75" customHeight="1" x14ac:dyDescent="0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17">
        <v>3320</v>
      </c>
      <c r="P411" s="18" t="s">
        <v>564</v>
      </c>
      <c r="Q411" s="19">
        <f>+Q412</f>
        <v>0</v>
      </c>
    </row>
    <row r="412" spans="1:17" s="3" customFormat="1" ht="27.75" customHeight="1" x14ac:dyDescent="0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17">
        <v>3321</v>
      </c>
      <c r="P412" s="18" t="s">
        <v>565</v>
      </c>
      <c r="Q412" s="22">
        <f>+Q413+Q414</f>
        <v>0</v>
      </c>
    </row>
    <row r="413" spans="1:17" s="3" customFormat="1" ht="27.75" customHeight="1" x14ac:dyDescent="0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20" t="s">
        <v>566</v>
      </c>
      <c r="P413" s="21" t="s">
        <v>567</v>
      </c>
      <c r="Q413" s="36"/>
    </row>
    <row r="414" spans="1:17" s="3" customFormat="1" ht="27.75" customHeight="1" x14ac:dyDescent="0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23" t="s">
        <v>568</v>
      </c>
      <c r="P414" s="24" t="s">
        <v>569</v>
      </c>
      <c r="Q414" s="37"/>
    </row>
    <row r="415" spans="1:17" s="3" customFormat="1" ht="27.75" customHeight="1" x14ac:dyDescent="0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17">
        <v>3330</v>
      </c>
      <c r="P415" s="18" t="s">
        <v>570</v>
      </c>
      <c r="Q415" s="19">
        <f>+Q416</f>
        <v>0</v>
      </c>
    </row>
    <row r="416" spans="1:17" s="3" customFormat="1" ht="27.75" customHeight="1" x14ac:dyDescent="0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17">
        <v>3331</v>
      </c>
      <c r="P416" s="18" t="s">
        <v>571</v>
      </c>
      <c r="Q416" s="22">
        <f>+Q417+Q418</f>
        <v>0</v>
      </c>
    </row>
    <row r="417" spans="1:17" s="3" customFormat="1" ht="27.75" customHeight="1" x14ac:dyDescent="0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20" t="s">
        <v>572</v>
      </c>
      <c r="P417" s="21" t="s">
        <v>573</v>
      </c>
      <c r="Q417" s="36"/>
    </row>
    <row r="418" spans="1:17" s="3" customFormat="1" ht="27.75" customHeight="1" x14ac:dyDescent="0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23" t="s">
        <v>574</v>
      </c>
      <c r="P418" s="24" t="s">
        <v>575</v>
      </c>
      <c r="Q418" s="37"/>
    </row>
    <row r="419" spans="1:17" s="3" customFormat="1" ht="27.75" customHeight="1" x14ac:dyDescent="0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17">
        <v>3340</v>
      </c>
      <c r="P419" s="18" t="s">
        <v>576</v>
      </c>
      <c r="Q419" s="19">
        <f>+Q420</f>
        <v>0</v>
      </c>
    </row>
    <row r="420" spans="1:17" s="3" customFormat="1" ht="27.75" customHeight="1" x14ac:dyDescent="0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17">
        <v>3341</v>
      </c>
      <c r="P420" s="18" t="s">
        <v>577</v>
      </c>
      <c r="Q420" s="22">
        <f>+Q421+Q422</f>
        <v>0</v>
      </c>
    </row>
    <row r="421" spans="1:17" s="3" customFormat="1" ht="27.75" customHeight="1" x14ac:dyDescent="0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20" t="s">
        <v>578</v>
      </c>
      <c r="P421" s="21" t="s">
        <v>579</v>
      </c>
      <c r="Q421" s="36"/>
    </row>
    <row r="422" spans="1:17" s="3" customFormat="1" ht="27.75" customHeight="1" x14ac:dyDescent="0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23" t="s">
        <v>580</v>
      </c>
      <c r="P422" s="24" t="s">
        <v>581</v>
      </c>
      <c r="Q422" s="37"/>
    </row>
    <row r="423" spans="1:17" s="3" customFormat="1" ht="27.75" customHeight="1" x14ac:dyDescent="0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17">
        <v>3350</v>
      </c>
      <c r="P423" s="18" t="s">
        <v>582</v>
      </c>
      <c r="Q423" s="19">
        <f>+Q424</f>
        <v>0</v>
      </c>
    </row>
    <row r="424" spans="1:17" s="3" customFormat="1" ht="27.75" customHeight="1" x14ac:dyDescent="0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17">
        <v>3351</v>
      </c>
      <c r="P424" s="18" t="s">
        <v>583</v>
      </c>
      <c r="Q424" s="22">
        <f>+Q425+Q426</f>
        <v>0</v>
      </c>
    </row>
    <row r="425" spans="1:17" s="3" customFormat="1" ht="27.75" customHeight="1" x14ac:dyDescent="0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20" t="s">
        <v>584</v>
      </c>
      <c r="P425" s="21" t="s">
        <v>585</v>
      </c>
      <c r="Q425" s="36"/>
    </row>
    <row r="426" spans="1:17" s="3" customFormat="1" ht="27.75" customHeight="1" x14ac:dyDescent="0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23" t="s">
        <v>586</v>
      </c>
      <c r="P426" s="24" t="s">
        <v>587</v>
      </c>
      <c r="Q426" s="37"/>
    </row>
    <row r="427" spans="1:17" s="3" customFormat="1" ht="27.75" customHeight="1" x14ac:dyDescent="0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17">
        <v>3360</v>
      </c>
      <c r="P427" s="18" t="s">
        <v>588</v>
      </c>
      <c r="Q427" s="19">
        <f>+Q428</f>
        <v>0</v>
      </c>
    </row>
    <row r="428" spans="1:17" s="3" customFormat="1" ht="27.75" customHeight="1" x14ac:dyDescent="0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17">
        <v>3361</v>
      </c>
      <c r="P428" s="18" t="s">
        <v>589</v>
      </c>
      <c r="Q428" s="22">
        <f>+Q429+Q430</f>
        <v>0</v>
      </c>
    </row>
    <row r="429" spans="1:17" s="3" customFormat="1" ht="27.75" customHeight="1" x14ac:dyDescent="0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20" t="s">
        <v>590</v>
      </c>
      <c r="P429" s="21" t="s">
        <v>591</v>
      </c>
      <c r="Q429" s="36"/>
    </row>
    <row r="430" spans="1:17" s="3" customFormat="1" ht="27.75" customHeight="1" x14ac:dyDescent="0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23" t="s">
        <v>592</v>
      </c>
      <c r="P430" s="24" t="s">
        <v>593</v>
      </c>
      <c r="Q430" s="37"/>
    </row>
    <row r="431" spans="1:17" s="3" customFormat="1" ht="27.75" customHeight="1" x14ac:dyDescent="0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17">
        <v>3370</v>
      </c>
      <c r="P431" s="18" t="s">
        <v>908</v>
      </c>
      <c r="Q431" s="19">
        <f>+Q432+Q433</f>
        <v>0</v>
      </c>
    </row>
    <row r="432" spans="1:17" s="3" customFormat="1" ht="27.75" customHeight="1" x14ac:dyDescent="0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20" t="s">
        <v>982</v>
      </c>
      <c r="P432" s="21" t="s">
        <v>908</v>
      </c>
      <c r="Q432" s="36"/>
    </row>
    <row r="433" spans="1:17" s="3" customFormat="1" ht="27.75" customHeight="1" x14ac:dyDescent="0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23" t="s">
        <v>994</v>
      </c>
      <c r="P433" s="24" t="s">
        <v>908</v>
      </c>
      <c r="Q433" s="37"/>
    </row>
    <row r="434" spans="1:17" s="3" customFormat="1" ht="27.75" customHeight="1" x14ac:dyDescent="0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17">
        <v>3380</v>
      </c>
      <c r="P434" s="18" t="s">
        <v>594</v>
      </c>
      <c r="Q434" s="19">
        <f>+Q435</f>
        <v>0</v>
      </c>
    </row>
    <row r="435" spans="1:17" s="3" customFormat="1" ht="27.75" customHeight="1" x14ac:dyDescent="0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17">
        <v>3381</v>
      </c>
      <c r="P435" s="18" t="s">
        <v>595</v>
      </c>
      <c r="Q435" s="22">
        <f>+Q436+Q437</f>
        <v>0</v>
      </c>
    </row>
    <row r="436" spans="1:17" s="3" customFormat="1" ht="27.75" customHeight="1" x14ac:dyDescent="0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20" t="s">
        <v>596</v>
      </c>
      <c r="P436" s="21" t="s">
        <v>597</v>
      </c>
      <c r="Q436" s="36"/>
    </row>
    <row r="437" spans="1:17" s="3" customFormat="1" ht="27.75" customHeight="1" x14ac:dyDescent="0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23" t="s">
        <v>598</v>
      </c>
      <c r="P437" s="24" t="s">
        <v>599</v>
      </c>
      <c r="Q437" s="37"/>
    </row>
    <row r="438" spans="1:17" s="3" customFormat="1" ht="27.75" customHeight="1" x14ac:dyDescent="0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17">
        <v>3390</v>
      </c>
      <c r="P438" s="18" t="s">
        <v>600</v>
      </c>
      <c r="Q438" s="19">
        <f>+Q439+Q442</f>
        <v>0</v>
      </c>
    </row>
    <row r="439" spans="1:17" s="3" customFormat="1" ht="27.75" customHeight="1" x14ac:dyDescent="0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17">
        <v>3391</v>
      </c>
      <c r="P439" s="18" t="s">
        <v>601</v>
      </c>
      <c r="Q439" s="22">
        <f>+Q440+Q441</f>
        <v>0</v>
      </c>
    </row>
    <row r="440" spans="1:17" s="3" customFormat="1" ht="27.75" customHeight="1" x14ac:dyDescent="0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20" t="s">
        <v>602</v>
      </c>
      <c r="P440" s="21" t="s">
        <v>603</v>
      </c>
      <c r="Q440" s="36"/>
    </row>
    <row r="441" spans="1:17" s="3" customFormat="1" ht="27.75" customHeight="1" x14ac:dyDescent="0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23" t="s">
        <v>604</v>
      </c>
      <c r="P441" s="24" t="s">
        <v>605</v>
      </c>
      <c r="Q441" s="37"/>
    </row>
    <row r="442" spans="1:17" s="3" customFormat="1" ht="27.75" customHeight="1" x14ac:dyDescent="0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17">
        <v>3392</v>
      </c>
      <c r="P442" s="18" t="s">
        <v>606</v>
      </c>
      <c r="Q442" s="22">
        <f>+Q443+Q444</f>
        <v>0</v>
      </c>
    </row>
    <row r="443" spans="1:17" s="3" customFormat="1" ht="27.75" customHeight="1" x14ac:dyDescent="0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20" t="s">
        <v>607</v>
      </c>
      <c r="P443" s="21" t="s">
        <v>608</v>
      </c>
      <c r="Q443" s="36"/>
    </row>
    <row r="444" spans="1:17" s="3" customFormat="1" ht="27.75" customHeight="1" x14ac:dyDescent="0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23" t="s">
        <v>609</v>
      </c>
      <c r="P444" s="24" t="s">
        <v>610</v>
      </c>
      <c r="Q444" s="37"/>
    </row>
    <row r="445" spans="1:17" s="3" customFormat="1" ht="27.75" customHeight="1" x14ac:dyDescent="0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14">
        <v>3400</v>
      </c>
      <c r="P445" s="15" t="s">
        <v>909</v>
      </c>
      <c r="Q445" s="16">
        <f>+Q446+Q451+Q454+Q457+Q460</f>
        <v>0</v>
      </c>
    </row>
    <row r="446" spans="1:17" s="3" customFormat="1" ht="27.75" customHeight="1" x14ac:dyDescent="0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17">
        <v>3410</v>
      </c>
      <c r="P446" s="18" t="s">
        <v>910</v>
      </c>
      <c r="Q446" s="19">
        <f>+Q447+Q448+Q449+Q450</f>
        <v>0</v>
      </c>
    </row>
    <row r="447" spans="1:17" s="3" customFormat="1" ht="27.75" customHeight="1" x14ac:dyDescent="0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20" t="s">
        <v>983</v>
      </c>
      <c r="P447" s="21" t="s">
        <v>911</v>
      </c>
      <c r="Q447" s="36"/>
    </row>
    <row r="448" spans="1:17" s="3" customFormat="1" ht="27.75" customHeight="1" x14ac:dyDescent="0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23" t="s">
        <v>995</v>
      </c>
      <c r="P448" s="24" t="s">
        <v>911</v>
      </c>
      <c r="Q448" s="37"/>
    </row>
    <row r="449" spans="1:17" s="3" customFormat="1" ht="27.75" customHeight="1" x14ac:dyDescent="0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20" t="s">
        <v>984</v>
      </c>
      <c r="P449" s="21" t="s">
        <v>912</v>
      </c>
      <c r="Q449" s="36"/>
    </row>
    <row r="450" spans="1:17" s="3" customFormat="1" ht="27.75" customHeight="1" x14ac:dyDescent="0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23" t="s">
        <v>996</v>
      </c>
      <c r="P450" s="24" t="s">
        <v>912</v>
      </c>
      <c r="Q450" s="37"/>
    </row>
    <row r="451" spans="1:17" s="3" customFormat="1" ht="27.75" customHeight="1" x14ac:dyDescent="0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17">
        <v>3420</v>
      </c>
      <c r="P451" s="18" t="s">
        <v>913</v>
      </c>
      <c r="Q451" s="19">
        <f>+Q452+Q453</f>
        <v>0</v>
      </c>
    </row>
    <row r="452" spans="1:17" s="3" customFormat="1" ht="27.75" customHeight="1" x14ac:dyDescent="0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20" t="s">
        <v>985</v>
      </c>
      <c r="P452" s="21" t="s">
        <v>913</v>
      </c>
      <c r="Q452" s="36"/>
    </row>
    <row r="453" spans="1:17" s="3" customFormat="1" ht="27.75" customHeight="1" x14ac:dyDescent="0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23" t="s">
        <v>997</v>
      </c>
      <c r="P453" s="24" t="s">
        <v>913</v>
      </c>
      <c r="Q453" s="37"/>
    </row>
    <row r="454" spans="1:17" s="3" customFormat="1" ht="27.75" customHeight="1" x14ac:dyDescent="0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17">
        <v>3430</v>
      </c>
      <c r="P454" s="18" t="s">
        <v>914</v>
      </c>
      <c r="Q454" s="19">
        <f>+Q455+Q456</f>
        <v>0</v>
      </c>
    </row>
    <row r="455" spans="1:17" s="3" customFormat="1" ht="27.75" customHeight="1" x14ac:dyDescent="0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20" t="s">
        <v>986</v>
      </c>
      <c r="P455" s="21" t="s">
        <v>915</v>
      </c>
      <c r="Q455" s="36"/>
    </row>
    <row r="456" spans="1:17" s="3" customFormat="1" ht="27.75" customHeight="1" x14ac:dyDescent="0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23" t="s">
        <v>998</v>
      </c>
      <c r="P456" s="24" t="s">
        <v>915</v>
      </c>
      <c r="Q456" s="37"/>
    </row>
    <row r="457" spans="1:17" s="3" customFormat="1" ht="27.75" customHeight="1" x14ac:dyDescent="0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17">
        <v>3450</v>
      </c>
      <c r="P457" s="18" t="s">
        <v>916</v>
      </c>
      <c r="Q457" s="19">
        <f>+Q458+Q459</f>
        <v>0</v>
      </c>
    </row>
    <row r="458" spans="1:17" s="3" customFormat="1" ht="27.75" customHeight="1" x14ac:dyDescent="0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20" t="s">
        <v>987</v>
      </c>
      <c r="P458" s="21" t="s">
        <v>917</v>
      </c>
      <c r="Q458" s="36"/>
    </row>
    <row r="459" spans="1:17" s="3" customFormat="1" ht="27.75" customHeight="1" x14ac:dyDescent="0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23" t="s">
        <v>999</v>
      </c>
      <c r="P459" s="24" t="s">
        <v>917</v>
      </c>
      <c r="Q459" s="37"/>
    </row>
    <row r="460" spans="1:17" s="3" customFormat="1" ht="27.75" customHeight="1" x14ac:dyDescent="0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17">
        <v>3470</v>
      </c>
      <c r="P460" s="18" t="s">
        <v>611</v>
      </c>
      <c r="Q460" s="19">
        <f>+Q461</f>
        <v>0</v>
      </c>
    </row>
    <row r="461" spans="1:17" s="3" customFormat="1" ht="27.75" customHeight="1" x14ac:dyDescent="0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17">
        <v>3471</v>
      </c>
      <c r="P461" s="18" t="s">
        <v>612</v>
      </c>
      <c r="Q461" s="22">
        <f>+Q462+Q463</f>
        <v>0</v>
      </c>
    </row>
    <row r="462" spans="1:17" s="3" customFormat="1" ht="27.75" customHeight="1" x14ac:dyDescent="0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20" t="s">
        <v>613</v>
      </c>
      <c r="P462" s="21" t="s">
        <v>614</v>
      </c>
      <c r="Q462" s="36"/>
    </row>
    <row r="463" spans="1:17" s="3" customFormat="1" ht="27.75" customHeight="1" x14ac:dyDescent="0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23" t="s">
        <v>615</v>
      </c>
      <c r="P463" s="24" t="s">
        <v>616</v>
      </c>
      <c r="Q463" s="37"/>
    </row>
    <row r="464" spans="1:17" ht="27.75" customHeight="1" x14ac:dyDescent="0.3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14">
        <v>3500</v>
      </c>
      <c r="P464" s="15" t="s">
        <v>617</v>
      </c>
      <c r="Q464" s="16">
        <f>+Q465+Q472+Q475+Q479+Q482+Q486+Q490+Q494+Q497</f>
        <v>0</v>
      </c>
    </row>
    <row r="465" spans="1:17" s="3" customFormat="1" ht="27.75" customHeight="1" x14ac:dyDescent="0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17">
        <v>3510</v>
      </c>
      <c r="P465" s="18" t="s">
        <v>618</v>
      </c>
      <c r="Q465" s="19">
        <f>+Q466+Q469</f>
        <v>0</v>
      </c>
    </row>
    <row r="466" spans="1:17" s="3" customFormat="1" ht="27.75" customHeight="1" x14ac:dyDescent="0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17">
        <v>3511</v>
      </c>
      <c r="P466" s="18" t="s">
        <v>619</v>
      </c>
      <c r="Q466" s="22">
        <f>+Q467+Q468</f>
        <v>0</v>
      </c>
    </row>
    <row r="467" spans="1:17" s="3" customFormat="1" ht="27.75" customHeight="1" x14ac:dyDescent="0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20" t="s">
        <v>620</v>
      </c>
      <c r="P467" s="21" t="s">
        <v>621</v>
      </c>
      <c r="Q467" s="36"/>
    </row>
    <row r="468" spans="1:17" s="3" customFormat="1" ht="27.75" customHeight="1" x14ac:dyDescent="0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23" t="s">
        <v>622</v>
      </c>
      <c r="P468" s="24" t="s">
        <v>623</v>
      </c>
      <c r="Q468" s="37"/>
    </row>
    <row r="469" spans="1:17" s="3" customFormat="1" ht="27.75" customHeight="1" x14ac:dyDescent="0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17">
        <v>3512</v>
      </c>
      <c r="P469" s="18" t="s">
        <v>624</v>
      </c>
      <c r="Q469" s="22">
        <f>+Q470+Q471</f>
        <v>0</v>
      </c>
    </row>
    <row r="470" spans="1:17" s="3" customFormat="1" ht="27.75" customHeight="1" x14ac:dyDescent="0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20" t="s">
        <v>625</v>
      </c>
      <c r="P470" s="21" t="s">
        <v>626</v>
      </c>
      <c r="Q470" s="36"/>
    </row>
    <row r="471" spans="1:17" s="3" customFormat="1" ht="27.75" customHeight="1" x14ac:dyDescent="0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23" t="s">
        <v>627</v>
      </c>
      <c r="P471" s="24" t="s">
        <v>628</v>
      </c>
      <c r="Q471" s="37"/>
    </row>
    <row r="472" spans="1:17" s="3" customFormat="1" ht="27.75" customHeight="1" x14ac:dyDescent="0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17">
        <v>3520</v>
      </c>
      <c r="P472" s="18" t="s">
        <v>918</v>
      </c>
      <c r="Q472" s="19">
        <f>+Q473+Q474</f>
        <v>0</v>
      </c>
    </row>
    <row r="473" spans="1:17" s="3" customFormat="1" ht="27.75" customHeight="1" x14ac:dyDescent="0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20" t="s">
        <v>988</v>
      </c>
      <c r="P473" s="21" t="s">
        <v>919</v>
      </c>
      <c r="Q473" s="36"/>
    </row>
    <row r="474" spans="1:17" s="3" customFormat="1" ht="27.75" customHeight="1" x14ac:dyDescent="0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23" t="s">
        <v>1000</v>
      </c>
      <c r="P474" s="24" t="s">
        <v>919</v>
      </c>
      <c r="Q474" s="37"/>
    </row>
    <row r="475" spans="1:17" s="3" customFormat="1" ht="27.75" customHeight="1" x14ac:dyDescent="0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17">
        <v>3530</v>
      </c>
      <c r="P475" s="18" t="s">
        <v>629</v>
      </c>
      <c r="Q475" s="19">
        <f>+Q476</f>
        <v>0</v>
      </c>
    </row>
    <row r="476" spans="1:17" s="3" customFormat="1" ht="27.75" customHeight="1" x14ac:dyDescent="0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17">
        <v>3531</v>
      </c>
      <c r="P476" s="18" t="s">
        <v>630</v>
      </c>
      <c r="Q476" s="22">
        <f>+Q477+Q478</f>
        <v>0</v>
      </c>
    </row>
    <row r="477" spans="1:17" s="3" customFormat="1" ht="27.75" customHeight="1" x14ac:dyDescent="0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20" t="s">
        <v>631</v>
      </c>
      <c r="P477" s="21" t="s">
        <v>630</v>
      </c>
      <c r="Q477" s="36"/>
    </row>
    <row r="478" spans="1:17" s="3" customFormat="1" ht="27.75" customHeight="1" x14ac:dyDescent="0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23" t="s">
        <v>632</v>
      </c>
      <c r="P478" s="24" t="s">
        <v>630</v>
      </c>
      <c r="Q478" s="37"/>
    </row>
    <row r="479" spans="1:17" s="3" customFormat="1" ht="27.75" customHeight="1" x14ac:dyDescent="0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17">
        <v>3540</v>
      </c>
      <c r="P479" s="18" t="s">
        <v>920</v>
      </c>
      <c r="Q479" s="19">
        <f>+Q480+Q481</f>
        <v>0</v>
      </c>
    </row>
    <row r="480" spans="1:17" s="3" customFormat="1" ht="27.75" customHeight="1" x14ac:dyDescent="0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20" t="s">
        <v>1001</v>
      </c>
      <c r="P480" s="21" t="s">
        <v>920</v>
      </c>
      <c r="Q480" s="36"/>
    </row>
    <row r="481" spans="1:17" s="3" customFormat="1" ht="27.75" customHeight="1" x14ac:dyDescent="0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23" t="s">
        <v>1002</v>
      </c>
      <c r="P481" s="24" t="s">
        <v>920</v>
      </c>
      <c r="Q481" s="37"/>
    </row>
    <row r="482" spans="1:17" s="3" customFormat="1" ht="27.75" customHeight="1" x14ac:dyDescent="0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17">
        <v>3550</v>
      </c>
      <c r="P482" s="18" t="s">
        <v>633</v>
      </c>
      <c r="Q482" s="19">
        <f>+Q483</f>
        <v>0</v>
      </c>
    </row>
    <row r="483" spans="1:17" s="3" customFormat="1" ht="27.75" customHeight="1" x14ac:dyDescent="0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17">
        <v>3551</v>
      </c>
      <c r="P483" s="18" t="s">
        <v>634</v>
      </c>
      <c r="Q483" s="22">
        <f>+Q484+Q485</f>
        <v>0</v>
      </c>
    </row>
    <row r="484" spans="1:17" s="3" customFormat="1" ht="27.75" customHeight="1" x14ac:dyDescent="0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20" t="s">
        <v>635</v>
      </c>
      <c r="P484" s="21" t="s">
        <v>636</v>
      </c>
      <c r="Q484" s="36"/>
    </row>
    <row r="485" spans="1:17" s="3" customFormat="1" ht="27.75" customHeight="1" x14ac:dyDescent="0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23" t="s">
        <v>637</v>
      </c>
      <c r="P485" s="24" t="s">
        <v>638</v>
      </c>
      <c r="Q485" s="37"/>
    </row>
    <row r="486" spans="1:17" s="3" customFormat="1" ht="27.75" customHeight="1" x14ac:dyDescent="0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17">
        <v>3560</v>
      </c>
      <c r="P486" s="18" t="s">
        <v>639</v>
      </c>
      <c r="Q486" s="19">
        <f>+Q487</f>
        <v>0</v>
      </c>
    </row>
    <row r="487" spans="1:17" s="3" customFormat="1" ht="27.75" customHeight="1" x14ac:dyDescent="0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17">
        <v>3561</v>
      </c>
      <c r="P487" s="18" t="s">
        <v>640</v>
      </c>
      <c r="Q487" s="22">
        <f>+Q488+Q489</f>
        <v>0</v>
      </c>
    </row>
    <row r="488" spans="1:17" s="3" customFormat="1" ht="27.75" customHeight="1" x14ac:dyDescent="0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20" t="s">
        <v>641</v>
      </c>
      <c r="P488" s="21" t="s">
        <v>642</v>
      </c>
      <c r="Q488" s="36"/>
    </row>
    <row r="489" spans="1:17" s="3" customFormat="1" ht="27.75" customHeight="1" x14ac:dyDescent="0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23" t="s">
        <v>643</v>
      </c>
      <c r="P489" s="24" t="s">
        <v>644</v>
      </c>
      <c r="Q489" s="37"/>
    </row>
    <row r="490" spans="1:17" s="3" customFormat="1" ht="27.75" customHeight="1" x14ac:dyDescent="0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17">
        <v>3570</v>
      </c>
      <c r="P490" s="18" t="s">
        <v>645</v>
      </c>
      <c r="Q490" s="19">
        <f>+Q491</f>
        <v>0</v>
      </c>
    </row>
    <row r="491" spans="1:17" s="3" customFormat="1" ht="27.75" customHeight="1" x14ac:dyDescent="0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17">
        <v>3571</v>
      </c>
      <c r="P491" s="18" t="s">
        <v>646</v>
      </c>
      <c r="Q491" s="22">
        <f>+Q492+Q493</f>
        <v>0</v>
      </c>
    </row>
    <row r="492" spans="1:17" s="3" customFormat="1" ht="27.75" customHeight="1" x14ac:dyDescent="0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20" t="s">
        <v>647</v>
      </c>
      <c r="P492" s="21" t="s">
        <v>648</v>
      </c>
      <c r="Q492" s="36"/>
    </row>
    <row r="493" spans="1:17" s="3" customFormat="1" ht="27.75" customHeight="1" x14ac:dyDescent="0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23" t="s">
        <v>649</v>
      </c>
      <c r="P493" s="24" t="s">
        <v>650</v>
      </c>
      <c r="Q493" s="37"/>
    </row>
    <row r="494" spans="1:17" s="3" customFormat="1" ht="27.75" customHeight="1" x14ac:dyDescent="0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17">
        <v>3580</v>
      </c>
      <c r="P494" s="18" t="s">
        <v>921</v>
      </c>
      <c r="Q494" s="19">
        <f>+Q495+Q496</f>
        <v>0</v>
      </c>
    </row>
    <row r="495" spans="1:17" s="3" customFormat="1" ht="27.75" customHeight="1" x14ac:dyDescent="0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20" t="s">
        <v>1003</v>
      </c>
      <c r="P495" s="21" t="s">
        <v>922</v>
      </c>
      <c r="Q495" s="36"/>
    </row>
    <row r="496" spans="1:17" s="3" customFormat="1" ht="27.75" customHeight="1" x14ac:dyDescent="0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23" t="s">
        <v>1004</v>
      </c>
      <c r="P496" s="24" t="s">
        <v>922</v>
      </c>
      <c r="Q496" s="37"/>
    </row>
    <row r="497" spans="1:17" s="3" customFormat="1" ht="27.75" customHeight="1" x14ac:dyDescent="0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17">
        <v>3590</v>
      </c>
      <c r="P497" s="18" t="s">
        <v>651</v>
      </c>
      <c r="Q497" s="19">
        <f>+Q498</f>
        <v>0</v>
      </c>
    </row>
    <row r="498" spans="1:17" s="3" customFormat="1" ht="27.75" customHeight="1" x14ac:dyDescent="0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17">
        <v>3591</v>
      </c>
      <c r="P498" s="18" t="s">
        <v>652</v>
      </c>
      <c r="Q498" s="22">
        <f>+Q499+Q500</f>
        <v>0</v>
      </c>
    </row>
    <row r="499" spans="1:17" s="3" customFormat="1" ht="27.75" customHeight="1" x14ac:dyDescent="0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6" t="s">
        <v>653</v>
      </c>
      <c r="P499" s="21" t="s">
        <v>654</v>
      </c>
      <c r="Q499" s="36"/>
    </row>
    <row r="500" spans="1:17" s="3" customFormat="1" ht="27.75" customHeight="1" x14ac:dyDescent="0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7" t="s">
        <v>655</v>
      </c>
      <c r="P500" s="24" t="s">
        <v>656</v>
      </c>
      <c r="Q500" s="37"/>
    </row>
    <row r="501" spans="1:17" s="3" customFormat="1" ht="27.75" customHeight="1" x14ac:dyDescent="0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14">
        <v>36000</v>
      </c>
      <c r="P501" s="15" t="s">
        <v>657</v>
      </c>
      <c r="Q501" s="16">
        <f>+Q502+Q504+Q506+Q508</f>
        <v>0</v>
      </c>
    </row>
    <row r="502" spans="1:17" s="3" customFormat="1" ht="27.75" customHeight="1" x14ac:dyDescent="0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17">
        <v>3611</v>
      </c>
      <c r="P502" s="18" t="s">
        <v>658</v>
      </c>
      <c r="Q502" s="19">
        <f>+Q503</f>
        <v>0</v>
      </c>
    </row>
    <row r="503" spans="1:17" s="3" customFormat="1" ht="27.75" customHeight="1" x14ac:dyDescent="0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20" t="s">
        <v>659</v>
      </c>
      <c r="P503" s="21" t="s">
        <v>658</v>
      </c>
      <c r="Q503" s="36"/>
    </row>
    <row r="504" spans="1:17" s="3" customFormat="1" ht="27.75" customHeight="1" x14ac:dyDescent="0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17">
        <v>3622</v>
      </c>
      <c r="P504" s="18" t="s">
        <v>660</v>
      </c>
      <c r="Q504" s="19">
        <f>+Q505</f>
        <v>0</v>
      </c>
    </row>
    <row r="505" spans="1:17" s="3" customFormat="1" ht="27.75" customHeight="1" x14ac:dyDescent="0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20" t="s">
        <v>661</v>
      </c>
      <c r="P505" s="21" t="s">
        <v>660</v>
      </c>
      <c r="Q505" s="36"/>
    </row>
    <row r="506" spans="1:17" s="3" customFormat="1" ht="27.75" customHeight="1" x14ac:dyDescent="0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17">
        <v>3660</v>
      </c>
      <c r="P506" s="18" t="s">
        <v>923</v>
      </c>
      <c r="Q506" s="19">
        <f>+Q507</f>
        <v>0</v>
      </c>
    </row>
    <row r="507" spans="1:17" s="3" customFormat="1" ht="27.75" customHeight="1" x14ac:dyDescent="0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20" t="s">
        <v>1005</v>
      </c>
      <c r="P507" s="21" t="s">
        <v>923</v>
      </c>
      <c r="Q507" s="36"/>
    </row>
    <row r="508" spans="1:17" s="3" customFormat="1" ht="27.75" customHeight="1" x14ac:dyDescent="0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17">
        <v>3690</v>
      </c>
      <c r="P508" s="18" t="s">
        <v>924</v>
      </c>
      <c r="Q508" s="19">
        <f>+Q509</f>
        <v>0</v>
      </c>
    </row>
    <row r="509" spans="1:17" s="3" customFormat="1" ht="27.75" customHeight="1" x14ac:dyDescent="0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20" t="s">
        <v>1006</v>
      </c>
      <c r="P509" s="21" t="s">
        <v>925</v>
      </c>
      <c r="Q509" s="36"/>
    </row>
    <row r="510" spans="1:17" s="3" customFormat="1" ht="27.75" customHeight="1" x14ac:dyDescent="0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14">
        <v>3700</v>
      </c>
      <c r="P510" s="15" t="s">
        <v>662</v>
      </c>
      <c r="Q510" s="16">
        <f>+Q511+Q516++Q526+Q530+Q534+Q541</f>
        <v>0</v>
      </c>
    </row>
    <row r="511" spans="1:17" s="3" customFormat="1" ht="27.75" customHeight="1" x14ac:dyDescent="0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17">
        <v>3710</v>
      </c>
      <c r="P511" s="9" t="s">
        <v>1007</v>
      </c>
      <c r="Q511" s="12">
        <f>+Q512+Q514</f>
        <v>0</v>
      </c>
    </row>
    <row r="512" spans="1:17" s="3" customFormat="1" ht="27.75" customHeight="1" x14ac:dyDescent="0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17">
        <v>3711</v>
      </c>
      <c r="P512" s="18" t="s">
        <v>663</v>
      </c>
      <c r="Q512" s="22">
        <f>+Q513</f>
        <v>0</v>
      </c>
    </row>
    <row r="513" spans="1:17" s="3" customFormat="1" ht="27.75" customHeight="1" x14ac:dyDescent="0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20" t="s">
        <v>664</v>
      </c>
      <c r="P513" s="21" t="s">
        <v>665</v>
      </c>
      <c r="Q513" s="36"/>
    </row>
    <row r="514" spans="1:17" s="3" customFormat="1" ht="27.75" customHeight="1" x14ac:dyDescent="0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17">
        <v>3712</v>
      </c>
      <c r="P514" s="18" t="s">
        <v>666</v>
      </c>
      <c r="Q514" s="22">
        <f>+Q515</f>
        <v>0</v>
      </c>
    </row>
    <row r="515" spans="1:17" s="3" customFormat="1" ht="27.75" customHeight="1" x14ac:dyDescent="0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20" t="s">
        <v>667</v>
      </c>
      <c r="P515" s="21" t="s">
        <v>668</v>
      </c>
      <c r="Q515" s="36"/>
    </row>
    <row r="516" spans="1:17" s="3" customFormat="1" ht="27.75" customHeight="1" x14ac:dyDescent="0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17">
        <v>3720</v>
      </c>
      <c r="P516" s="18" t="s">
        <v>669</v>
      </c>
      <c r="Q516" s="19">
        <f>+Q517+Q520+Q523</f>
        <v>0</v>
      </c>
    </row>
    <row r="517" spans="1:17" s="3" customFormat="1" ht="27.75" customHeight="1" x14ac:dyDescent="0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17">
        <v>3721</v>
      </c>
      <c r="P517" s="18" t="s">
        <v>670</v>
      </c>
      <c r="Q517" s="22">
        <f>+Q518+Q519</f>
        <v>0</v>
      </c>
    </row>
    <row r="518" spans="1:17" s="3" customFormat="1" ht="27.75" customHeight="1" x14ac:dyDescent="0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20" t="s">
        <v>671</v>
      </c>
      <c r="P518" s="21" t="s">
        <v>672</v>
      </c>
      <c r="Q518" s="36"/>
    </row>
    <row r="519" spans="1:17" s="3" customFormat="1" ht="27.75" customHeight="1" x14ac:dyDescent="0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23" t="s">
        <v>673</v>
      </c>
      <c r="P519" s="24" t="s">
        <v>674</v>
      </c>
      <c r="Q519" s="37"/>
    </row>
    <row r="520" spans="1:17" s="3" customFormat="1" ht="27.75" customHeight="1" x14ac:dyDescent="0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17">
        <v>3722</v>
      </c>
      <c r="P520" s="18" t="s">
        <v>675</v>
      </c>
      <c r="Q520" s="22">
        <f>+Q521+Q522</f>
        <v>0</v>
      </c>
    </row>
    <row r="521" spans="1:17" s="3" customFormat="1" ht="27.75" customHeight="1" x14ac:dyDescent="0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20" t="s">
        <v>676</v>
      </c>
      <c r="P521" s="21" t="s">
        <v>677</v>
      </c>
      <c r="Q521" s="36"/>
    </row>
    <row r="522" spans="1:17" s="3" customFormat="1" ht="27.75" customHeight="1" x14ac:dyDescent="0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23" t="s">
        <v>678</v>
      </c>
      <c r="P522" s="24" t="s">
        <v>679</v>
      </c>
      <c r="Q522" s="37"/>
    </row>
    <row r="523" spans="1:17" s="3" customFormat="1" ht="27.75" customHeight="1" x14ac:dyDescent="0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17">
        <v>3723</v>
      </c>
      <c r="P523" s="18" t="s">
        <v>680</v>
      </c>
      <c r="Q523" s="22">
        <f>+Q524+Q525</f>
        <v>0</v>
      </c>
    </row>
    <row r="524" spans="1:17" s="3" customFormat="1" ht="27.75" customHeight="1" x14ac:dyDescent="0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20" t="s">
        <v>681</v>
      </c>
      <c r="P524" s="21" t="s">
        <v>682</v>
      </c>
      <c r="Q524" s="36"/>
    </row>
    <row r="525" spans="1:17" s="3" customFormat="1" ht="27.75" customHeight="1" x14ac:dyDescent="0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23" t="s">
        <v>683</v>
      </c>
      <c r="P525" s="24" t="s">
        <v>684</v>
      </c>
      <c r="Q525" s="37"/>
    </row>
    <row r="526" spans="1:17" s="3" customFormat="1" ht="27.75" customHeight="1" x14ac:dyDescent="0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17">
        <v>3730</v>
      </c>
      <c r="P526" s="18" t="s">
        <v>926</v>
      </c>
      <c r="Q526" s="19">
        <f>+Q527+Q528+Q529</f>
        <v>0</v>
      </c>
    </row>
    <row r="527" spans="1:17" s="3" customFormat="1" ht="27.75" customHeight="1" x14ac:dyDescent="0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20" t="s">
        <v>1008</v>
      </c>
      <c r="P527" s="21" t="s">
        <v>927</v>
      </c>
      <c r="Q527" s="36"/>
    </row>
    <row r="528" spans="1:17" s="3" customFormat="1" ht="27.75" customHeight="1" x14ac:dyDescent="0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20" t="s">
        <v>1009</v>
      </c>
      <c r="P528" s="21" t="s">
        <v>928</v>
      </c>
      <c r="Q528" s="36"/>
    </row>
    <row r="529" spans="1:17" s="3" customFormat="1" ht="27.75" customHeight="1" x14ac:dyDescent="0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20" t="s">
        <v>1010</v>
      </c>
      <c r="P529" s="21" t="s">
        <v>929</v>
      </c>
      <c r="Q529" s="36"/>
    </row>
    <row r="530" spans="1:17" s="3" customFormat="1" ht="27.75" customHeight="1" x14ac:dyDescent="0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17">
        <v>3740</v>
      </c>
      <c r="P530" s="18" t="s">
        <v>685</v>
      </c>
      <c r="Q530" s="19">
        <f>+Q531</f>
        <v>0</v>
      </c>
    </row>
    <row r="531" spans="1:17" s="3" customFormat="1" ht="27.75" customHeight="1" x14ac:dyDescent="0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17">
        <v>3741</v>
      </c>
      <c r="P531" s="18" t="s">
        <v>686</v>
      </c>
      <c r="Q531" s="22">
        <f>+Q532+Q533</f>
        <v>0</v>
      </c>
    </row>
    <row r="532" spans="1:17" s="3" customFormat="1" ht="27.75" customHeight="1" x14ac:dyDescent="0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20" t="s">
        <v>687</v>
      </c>
      <c r="P532" s="21" t="s">
        <v>688</v>
      </c>
      <c r="Q532" s="36"/>
    </row>
    <row r="533" spans="1:17" s="3" customFormat="1" ht="27.75" customHeight="1" x14ac:dyDescent="0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23" t="s">
        <v>689</v>
      </c>
      <c r="P533" s="24" t="s">
        <v>690</v>
      </c>
      <c r="Q533" s="37"/>
    </row>
    <row r="534" spans="1:17" s="3" customFormat="1" ht="27.75" customHeight="1" x14ac:dyDescent="0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17">
        <v>3750</v>
      </c>
      <c r="P534" s="18" t="s">
        <v>691</v>
      </c>
      <c r="Q534" s="19">
        <f>+Q535+Q538</f>
        <v>0</v>
      </c>
    </row>
    <row r="535" spans="1:17" s="3" customFormat="1" ht="27.75" customHeight="1" x14ac:dyDescent="0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17">
        <v>3751</v>
      </c>
      <c r="P535" s="18" t="s">
        <v>692</v>
      </c>
      <c r="Q535" s="22">
        <f>+Q536+Q537</f>
        <v>0</v>
      </c>
    </row>
    <row r="536" spans="1:17" s="3" customFormat="1" ht="27.75" customHeight="1" x14ac:dyDescent="0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20" t="s">
        <v>693</v>
      </c>
      <c r="P536" s="21" t="s">
        <v>694</v>
      </c>
      <c r="Q536" s="36"/>
    </row>
    <row r="537" spans="1:17" s="3" customFormat="1" ht="27.75" customHeight="1" x14ac:dyDescent="0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23" t="s">
        <v>695</v>
      </c>
      <c r="P537" s="24" t="s">
        <v>696</v>
      </c>
      <c r="Q537" s="37"/>
    </row>
    <row r="538" spans="1:17" s="3" customFormat="1" ht="27.75" customHeight="1" x14ac:dyDescent="0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17">
        <v>3752</v>
      </c>
      <c r="P538" s="18" t="s">
        <v>697</v>
      </c>
      <c r="Q538" s="22">
        <f>+Q539+Q540</f>
        <v>0</v>
      </c>
    </row>
    <row r="539" spans="1:17" s="3" customFormat="1" ht="27.75" customHeight="1" x14ac:dyDescent="0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20" t="s">
        <v>698</v>
      </c>
      <c r="P539" s="21" t="s">
        <v>699</v>
      </c>
      <c r="Q539" s="36"/>
    </row>
    <row r="540" spans="1:17" s="3" customFormat="1" ht="27.75" customHeight="1" x14ac:dyDescent="0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23" t="s">
        <v>700</v>
      </c>
      <c r="P540" s="24" t="s">
        <v>701</v>
      </c>
      <c r="Q540" s="37"/>
    </row>
    <row r="541" spans="1:17" s="3" customFormat="1" ht="27.75" customHeight="1" x14ac:dyDescent="0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17">
        <v>3760</v>
      </c>
      <c r="P541" s="18" t="s">
        <v>702</v>
      </c>
      <c r="Q541" s="19">
        <f>+Q542</f>
        <v>0</v>
      </c>
    </row>
    <row r="542" spans="1:17" s="3" customFormat="1" ht="27.75" customHeight="1" x14ac:dyDescent="0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17">
        <v>3761</v>
      </c>
      <c r="P542" s="18" t="s">
        <v>703</v>
      </c>
      <c r="Q542" s="22">
        <f>+Q543+Q544</f>
        <v>0</v>
      </c>
    </row>
    <row r="543" spans="1:17" s="3" customFormat="1" ht="27.75" customHeight="1" x14ac:dyDescent="0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20" t="s">
        <v>704</v>
      </c>
      <c r="P543" s="21" t="s">
        <v>705</v>
      </c>
      <c r="Q543" s="36"/>
    </row>
    <row r="544" spans="1:17" s="3" customFormat="1" ht="27.75" customHeight="1" x14ac:dyDescent="0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23" t="s">
        <v>706</v>
      </c>
      <c r="P544" s="24" t="s">
        <v>707</v>
      </c>
      <c r="Q544" s="37"/>
    </row>
    <row r="545" spans="1:17" s="3" customFormat="1" ht="27.75" customHeight="1" x14ac:dyDescent="0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14">
        <v>3800</v>
      </c>
      <c r="P545" s="15" t="s">
        <v>708</v>
      </c>
      <c r="Q545" s="16">
        <f>+Q546+Q550+Q557+Q561+Q565</f>
        <v>0</v>
      </c>
    </row>
    <row r="546" spans="1:17" ht="27.75" customHeight="1" x14ac:dyDescent="0.3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17">
        <v>3810</v>
      </c>
      <c r="P546" s="18" t="s">
        <v>709</v>
      </c>
      <c r="Q546" s="19">
        <f>+Q547+Q548+Q549</f>
        <v>0</v>
      </c>
    </row>
    <row r="547" spans="1:17" s="3" customFormat="1" ht="27.75" customHeight="1" x14ac:dyDescent="0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20" t="s">
        <v>710</v>
      </c>
      <c r="P547" s="21" t="s">
        <v>711</v>
      </c>
      <c r="Q547" s="36"/>
    </row>
    <row r="548" spans="1:17" s="3" customFormat="1" ht="27.75" customHeight="1" x14ac:dyDescent="0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23" t="s">
        <v>712</v>
      </c>
      <c r="P548" s="24" t="s">
        <v>713</v>
      </c>
      <c r="Q548" s="37"/>
    </row>
    <row r="549" spans="1:17" s="3" customFormat="1" ht="27.75" customHeight="1" x14ac:dyDescent="0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20" t="s">
        <v>1011</v>
      </c>
      <c r="P549" s="21" t="s">
        <v>930</v>
      </c>
      <c r="Q549" s="36"/>
    </row>
    <row r="550" spans="1:17" s="3" customFormat="1" ht="27.75" customHeight="1" x14ac:dyDescent="0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17">
        <v>3820</v>
      </c>
      <c r="P550" s="18" t="s">
        <v>714</v>
      </c>
      <c r="Q550" s="19">
        <f>+Q551+Q554</f>
        <v>0</v>
      </c>
    </row>
    <row r="551" spans="1:17" s="3" customFormat="1" ht="27.75" customHeight="1" x14ac:dyDescent="0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17">
        <v>3821</v>
      </c>
      <c r="P551" s="18" t="s">
        <v>715</v>
      </c>
      <c r="Q551" s="22">
        <f>+Q552+Q553</f>
        <v>0</v>
      </c>
    </row>
    <row r="552" spans="1:17" s="3" customFormat="1" ht="27.75" customHeight="1" x14ac:dyDescent="0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20" t="s">
        <v>716</v>
      </c>
      <c r="P552" s="21" t="s">
        <v>717</v>
      </c>
      <c r="Q552" s="36"/>
    </row>
    <row r="553" spans="1:17" s="3" customFormat="1" ht="27.75" customHeight="1" x14ac:dyDescent="0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23" t="s">
        <v>718</v>
      </c>
      <c r="P553" s="24" t="s">
        <v>719</v>
      </c>
      <c r="Q553" s="37"/>
    </row>
    <row r="554" spans="1:17" s="3" customFormat="1" ht="27.75" customHeight="1" x14ac:dyDescent="0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17">
        <v>3822</v>
      </c>
      <c r="P554" s="18" t="s">
        <v>720</v>
      </c>
      <c r="Q554" s="22">
        <f>+Q555+Q556</f>
        <v>0</v>
      </c>
    </row>
    <row r="555" spans="1:17" s="3" customFormat="1" ht="27.75" customHeight="1" x14ac:dyDescent="0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20" t="s">
        <v>721</v>
      </c>
      <c r="P555" s="21" t="s">
        <v>722</v>
      </c>
      <c r="Q555" s="36"/>
    </row>
    <row r="556" spans="1:17" s="3" customFormat="1" ht="27.75" customHeight="1" x14ac:dyDescent="0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23" t="s">
        <v>723</v>
      </c>
      <c r="P556" s="24" t="s">
        <v>724</v>
      </c>
      <c r="Q556" s="37"/>
    </row>
    <row r="557" spans="1:17" s="3" customFormat="1" ht="27.75" customHeight="1" x14ac:dyDescent="0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17">
        <v>3830</v>
      </c>
      <c r="P557" s="18" t="s">
        <v>725</v>
      </c>
      <c r="Q557" s="19">
        <f>+Q558</f>
        <v>0</v>
      </c>
    </row>
    <row r="558" spans="1:17" s="3" customFormat="1" ht="27.75" customHeight="1" x14ac:dyDescent="0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17">
        <v>3831</v>
      </c>
      <c r="P558" s="18" t="s">
        <v>726</v>
      </c>
      <c r="Q558" s="22">
        <f>+Q559+Q560</f>
        <v>0</v>
      </c>
    </row>
    <row r="559" spans="1:17" s="3" customFormat="1" ht="27.75" customHeight="1" x14ac:dyDescent="0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20" t="s">
        <v>727</v>
      </c>
      <c r="P559" s="21" t="s">
        <v>728</v>
      </c>
      <c r="Q559" s="36"/>
    </row>
    <row r="560" spans="1:17" s="3" customFormat="1" ht="27.75" customHeight="1" x14ac:dyDescent="0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23" t="s">
        <v>729</v>
      </c>
      <c r="P560" s="24" t="s">
        <v>730</v>
      </c>
      <c r="Q560" s="37"/>
    </row>
    <row r="561" spans="1:17" s="3" customFormat="1" ht="27.75" customHeight="1" x14ac:dyDescent="0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17">
        <v>3840</v>
      </c>
      <c r="P561" s="18" t="s">
        <v>731</v>
      </c>
      <c r="Q561" s="19">
        <f>+Q562</f>
        <v>0</v>
      </c>
    </row>
    <row r="562" spans="1:17" s="3" customFormat="1" ht="27.75" customHeight="1" x14ac:dyDescent="0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17">
        <v>3841</v>
      </c>
      <c r="P562" s="18" t="s">
        <v>732</v>
      </c>
      <c r="Q562" s="22">
        <f>+Q563+Q564</f>
        <v>0</v>
      </c>
    </row>
    <row r="563" spans="1:17" s="3" customFormat="1" ht="27.75" customHeight="1" x14ac:dyDescent="0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20" t="s">
        <v>733</v>
      </c>
      <c r="P563" s="21" t="s">
        <v>734</v>
      </c>
      <c r="Q563" s="36"/>
    </row>
    <row r="564" spans="1:17" s="3" customFormat="1" ht="27.75" customHeight="1" x14ac:dyDescent="0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23" t="s">
        <v>735</v>
      </c>
      <c r="P564" s="24" t="s">
        <v>736</v>
      </c>
      <c r="Q564" s="37"/>
    </row>
    <row r="565" spans="1:17" s="3" customFormat="1" ht="27.75" customHeight="1" x14ac:dyDescent="0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17">
        <v>3850</v>
      </c>
      <c r="P565" s="18" t="s">
        <v>737</v>
      </c>
      <c r="Q565" s="19">
        <f>+Q566</f>
        <v>0</v>
      </c>
    </row>
    <row r="566" spans="1:17" s="3" customFormat="1" ht="27.75" customHeight="1" x14ac:dyDescent="0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17">
        <v>3853</v>
      </c>
      <c r="P566" s="18" t="s">
        <v>738</v>
      </c>
      <c r="Q566" s="22">
        <f>+Q567+Q568</f>
        <v>0</v>
      </c>
    </row>
    <row r="567" spans="1:17" s="3" customFormat="1" ht="27.75" customHeight="1" x14ac:dyDescent="0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20" t="s">
        <v>739</v>
      </c>
      <c r="P567" s="21" t="s">
        <v>740</v>
      </c>
      <c r="Q567" s="36"/>
    </row>
    <row r="568" spans="1:17" s="3" customFormat="1" ht="27.75" customHeight="1" x14ac:dyDescent="0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23" t="s">
        <v>741</v>
      </c>
      <c r="P568" s="24" t="s">
        <v>742</v>
      </c>
      <c r="Q568" s="37"/>
    </row>
    <row r="569" spans="1:17" s="3" customFormat="1" ht="27.75" customHeight="1" x14ac:dyDescent="0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14">
        <v>3900</v>
      </c>
      <c r="P569" s="15" t="s">
        <v>743</v>
      </c>
      <c r="Q569" s="16">
        <f>+Q570+Q574+Q579+Q581+Q583+Q586</f>
        <v>0</v>
      </c>
    </row>
    <row r="570" spans="1:17" s="3" customFormat="1" ht="27.75" customHeight="1" x14ac:dyDescent="0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17">
        <v>3910</v>
      </c>
      <c r="P570" s="18" t="s">
        <v>744</v>
      </c>
      <c r="Q570" s="19">
        <f>+Q571</f>
        <v>0</v>
      </c>
    </row>
    <row r="571" spans="1:17" ht="27.75" customHeight="1" x14ac:dyDescent="0.3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17">
        <v>3911</v>
      </c>
      <c r="P571" s="18" t="s">
        <v>745</v>
      </c>
      <c r="Q571" s="22">
        <f>+Q572+Q573</f>
        <v>0</v>
      </c>
    </row>
    <row r="572" spans="1:17" s="3" customFormat="1" ht="27.75" customHeight="1" x14ac:dyDescent="0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20" t="s">
        <v>746</v>
      </c>
      <c r="P572" s="21" t="s">
        <v>747</v>
      </c>
      <c r="Q572" s="36"/>
    </row>
    <row r="573" spans="1:17" s="3" customFormat="1" ht="27.75" customHeight="1" x14ac:dyDescent="0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23" t="s">
        <v>748</v>
      </c>
      <c r="P573" s="24" t="s">
        <v>749</v>
      </c>
      <c r="Q573" s="37"/>
    </row>
    <row r="574" spans="1:17" s="3" customFormat="1" ht="27.75" customHeight="1" x14ac:dyDescent="0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17">
        <v>3920</v>
      </c>
      <c r="P574" s="18" t="s">
        <v>750</v>
      </c>
      <c r="Q574" s="19">
        <f>+Q575</f>
        <v>0</v>
      </c>
    </row>
    <row r="575" spans="1:17" s="3" customFormat="1" ht="27.75" customHeight="1" x14ac:dyDescent="0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17">
        <v>3921</v>
      </c>
      <c r="P575" s="18" t="s">
        <v>751</v>
      </c>
      <c r="Q575" s="22">
        <f>+Q576+Q577+Q578</f>
        <v>0</v>
      </c>
    </row>
    <row r="576" spans="1:17" s="3" customFormat="1" ht="27.75" customHeight="1" x14ac:dyDescent="0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20" t="s">
        <v>752</v>
      </c>
      <c r="P576" s="21" t="s">
        <v>751</v>
      </c>
      <c r="Q576" s="36"/>
    </row>
    <row r="577" spans="1:17" s="3" customFormat="1" ht="27.75" customHeight="1" x14ac:dyDescent="0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173" t="s">
        <v>1100</v>
      </c>
      <c r="P577" s="59" t="s">
        <v>975</v>
      </c>
      <c r="Q577" s="36"/>
    </row>
    <row r="578" spans="1:17" s="3" customFormat="1" ht="27.75" customHeight="1" x14ac:dyDescent="0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173" t="s">
        <v>1101</v>
      </c>
      <c r="P578" s="59" t="s">
        <v>1102</v>
      </c>
      <c r="Q578" s="36"/>
    </row>
    <row r="579" spans="1:17" s="3" customFormat="1" ht="27.75" customHeight="1" x14ac:dyDescent="0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17">
        <v>3930</v>
      </c>
      <c r="P579" s="18" t="s">
        <v>931</v>
      </c>
      <c r="Q579" s="19">
        <f>+Q580</f>
        <v>0</v>
      </c>
    </row>
    <row r="580" spans="1:17" s="3" customFormat="1" ht="27.75" customHeight="1" x14ac:dyDescent="0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20" t="s">
        <v>1012</v>
      </c>
      <c r="P580" s="21" t="s">
        <v>932</v>
      </c>
      <c r="Q580" s="36"/>
    </row>
    <row r="581" spans="1:17" s="3" customFormat="1" ht="27.75" customHeight="1" x14ac:dyDescent="0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17">
        <v>3940</v>
      </c>
      <c r="P581" s="18" t="s">
        <v>933</v>
      </c>
      <c r="Q581" s="19">
        <f>+Q582</f>
        <v>0</v>
      </c>
    </row>
    <row r="582" spans="1:17" s="3" customFormat="1" ht="27.75" customHeight="1" x14ac:dyDescent="0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20" t="s">
        <v>1013</v>
      </c>
      <c r="P582" s="21" t="s">
        <v>934</v>
      </c>
      <c r="Q582" s="36"/>
    </row>
    <row r="583" spans="1:17" s="3" customFormat="1" ht="27.75" customHeight="1" x14ac:dyDescent="0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17">
        <v>3950</v>
      </c>
      <c r="P583" s="18" t="s">
        <v>935</v>
      </c>
      <c r="Q583" s="19">
        <f>+Q584+Q585</f>
        <v>0</v>
      </c>
    </row>
    <row r="584" spans="1:17" s="3" customFormat="1" ht="27.75" customHeight="1" x14ac:dyDescent="0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20" t="s">
        <v>1014</v>
      </c>
      <c r="P584" s="21" t="s">
        <v>936</v>
      </c>
      <c r="Q584" s="36"/>
    </row>
    <row r="585" spans="1:17" s="3" customFormat="1" ht="27.75" customHeight="1" x14ac:dyDescent="0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23" t="s">
        <v>1015</v>
      </c>
      <c r="P585" s="24" t="s">
        <v>936</v>
      </c>
      <c r="Q585" s="37"/>
    </row>
    <row r="586" spans="1:17" s="3" customFormat="1" ht="27.75" customHeight="1" x14ac:dyDescent="0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17">
        <v>3960</v>
      </c>
      <c r="P586" s="18" t="s">
        <v>937</v>
      </c>
      <c r="Q586" s="19">
        <f>+Q587+Q588</f>
        <v>0</v>
      </c>
    </row>
    <row r="587" spans="1:17" s="3" customFormat="1" ht="27.75" customHeight="1" x14ac:dyDescent="0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20" t="s">
        <v>1016</v>
      </c>
      <c r="P587" s="21" t="s">
        <v>938</v>
      </c>
      <c r="Q587" s="36"/>
    </row>
    <row r="588" spans="1:17" s="3" customFormat="1" ht="27.75" customHeight="1" x14ac:dyDescent="0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23" t="s">
        <v>1017</v>
      </c>
      <c r="P588" s="24" t="s">
        <v>938</v>
      </c>
      <c r="Q588" s="37"/>
    </row>
    <row r="589" spans="1:17" s="3" customFormat="1" ht="27.75" customHeight="1" x14ac:dyDescent="0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14">
        <v>4000</v>
      </c>
      <c r="P589" s="15" t="s">
        <v>1045</v>
      </c>
      <c r="Q589" s="16">
        <f>+Q590+Q593+Q599+Q617</f>
        <v>0</v>
      </c>
    </row>
    <row r="590" spans="1:17" s="3" customFormat="1" ht="27.75" customHeight="1" x14ac:dyDescent="0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14" t="s">
        <v>1046</v>
      </c>
      <c r="P590" s="15" t="s">
        <v>1047</v>
      </c>
      <c r="Q590" s="16">
        <f>+Q591</f>
        <v>0</v>
      </c>
    </row>
    <row r="591" spans="1:17" s="3" customFormat="1" ht="27.75" customHeight="1" x14ac:dyDescent="0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17">
        <v>4160</v>
      </c>
      <c r="P591" s="18" t="s">
        <v>939</v>
      </c>
      <c r="Q591" s="19">
        <f>+Q592</f>
        <v>0</v>
      </c>
    </row>
    <row r="592" spans="1:17" s="3" customFormat="1" ht="27.75" customHeight="1" x14ac:dyDescent="0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20" t="s">
        <v>1018</v>
      </c>
      <c r="P592" s="21" t="s">
        <v>940</v>
      </c>
      <c r="Q592" s="36"/>
    </row>
    <row r="593" spans="1:17" s="3" customFormat="1" ht="27.75" customHeight="1" x14ac:dyDescent="0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14" t="s">
        <v>1048</v>
      </c>
      <c r="P593" s="15" t="s">
        <v>1049</v>
      </c>
      <c r="Q593" s="16">
        <f>+Q594</f>
        <v>0</v>
      </c>
    </row>
    <row r="594" spans="1:17" s="3" customFormat="1" ht="27.75" customHeight="1" x14ac:dyDescent="0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25">
        <v>4390</v>
      </c>
      <c r="P594" s="26" t="s">
        <v>941</v>
      </c>
      <c r="Q594" s="19">
        <f>+Q595+Q596+Q597+Q598</f>
        <v>0</v>
      </c>
    </row>
    <row r="595" spans="1:17" s="3" customFormat="1" ht="27.75" customHeight="1" x14ac:dyDescent="0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20" t="s">
        <v>1019</v>
      </c>
      <c r="P595" s="21" t="s">
        <v>941</v>
      </c>
      <c r="Q595" s="36"/>
    </row>
    <row r="596" spans="1:17" s="3" customFormat="1" ht="27.75" customHeight="1" x14ac:dyDescent="0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172" t="s">
        <v>1922</v>
      </c>
      <c r="P596" s="21" t="s">
        <v>1923</v>
      </c>
      <c r="Q596" s="36"/>
    </row>
    <row r="597" spans="1:17" s="3" customFormat="1" ht="27.75" customHeight="1" x14ac:dyDescent="0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172" t="s">
        <v>1924</v>
      </c>
      <c r="P597" s="21" t="s">
        <v>1925</v>
      </c>
      <c r="Q597" s="36"/>
    </row>
    <row r="598" spans="1:17" s="3" customFormat="1" ht="27.75" customHeight="1" x14ac:dyDescent="0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172" t="s">
        <v>1926</v>
      </c>
      <c r="P598" s="21" t="s">
        <v>1927</v>
      </c>
      <c r="Q598" s="36"/>
    </row>
    <row r="599" spans="1:17" s="3" customFormat="1" ht="27.75" customHeight="1" x14ac:dyDescent="0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14">
        <v>4400</v>
      </c>
      <c r="P599" s="15" t="s">
        <v>753</v>
      </c>
      <c r="Q599" s="16">
        <f>+Q600+Q605+Q608+Q611+Q614</f>
        <v>0</v>
      </c>
    </row>
    <row r="600" spans="1:17" s="3" customFormat="1" ht="27.75" customHeight="1" x14ac:dyDescent="0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17">
        <v>4410</v>
      </c>
      <c r="P600" s="18" t="s">
        <v>754</v>
      </c>
      <c r="Q600" s="19">
        <f>+Q601+Q603</f>
        <v>0</v>
      </c>
    </row>
    <row r="601" spans="1:17" s="3" customFormat="1" ht="27.75" customHeight="1" x14ac:dyDescent="0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17">
        <v>4411</v>
      </c>
      <c r="P601" s="18" t="s">
        <v>755</v>
      </c>
      <c r="Q601" s="22">
        <f>+Q602</f>
        <v>0</v>
      </c>
    </row>
    <row r="602" spans="1:17" s="3" customFormat="1" ht="27.75" customHeight="1" x14ac:dyDescent="0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20" t="s">
        <v>756</v>
      </c>
      <c r="P602" s="21" t="s">
        <v>755</v>
      </c>
      <c r="Q602" s="36"/>
    </row>
    <row r="603" spans="1:17" s="3" customFormat="1" ht="27.75" customHeight="1" x14ac:dyDescent="0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17">
        <v>4412</v>
      </c>
      <c r="P603" s="18" t="s">
        <v>757</v>
      </c>
      <c r="Q603" s="22">
        <f>+Q604</f>
        <v>0</v>
      </c>
    </row>
    <row r="604" spans="1:17" s="3" customFormat="1" ht="27.75" customHeight="1" x14ac:dyDescent="0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20" t="s">
        <v>758</v>
      </c>
      <c r="P604" s="21" t="s">
        <v>757</v>
      </c>
      <c r="Q604" s="36"/>
    </row>
    <row r="605" spans="1:17" s="3" customFormat="1" ht="27.75" customHeight="1" x14ac:dyDescent="0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17">
        <v>4420</v>
      </c>
      <c r="P605" s="18" t="s">
        <v>759</v>
      </c>
      <c r="Q605" s="19">
        <f>+Q606</f>
        <v>0</v>
      </c>
    </row>
    <row r="606" spans="1:17" s="3" customFormat="1" ht="27.75" customHeight="1" x14ac:dyDescent="0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17">
        <v>4421</v>
      </c>
      <c r="P606" s="18" t="s">
        <v>760</v>
      </c>
      <c r="Q606" s="22">
        <f>+Q607</f>
        <v>0</v>
      </c>
    </row>
    <row r="607" spans="1:17" s="3" customFormat="1" ht="27.75" customHeight="1" x14ac:dyDescent="0.2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20" t="s">
        <v>761</v>
      </c>
      <c r="P607" s="21" t="s">
        <v>760</v>
      </c>
      <c r="Q607" s="36"/>
    </row>
    <row r="608" spans="1:17" s="3" customFormat="1" ht="27.75" customHeight="1" x14ac:dyDescent="0.2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17">
        <v>4430</v>
      </c>
      <c r="P608" s="18" t="s">
        <v>762</v>
      </c>
      <c r="Q608" s="19">
        <f>+Q609</f>
        <v>0</v>
      </c>
    </row>
    <row r="609" spans="1:17" s="3" customFormat="1" ht="27.75" customHeight="1" x14ac:dyDescent="0.2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17">
        <v>4431</v>
      </c>
      <c r="P609" s="18" t="s">
        <v>763</v>
      </c>
      <c r="Q609" s="22">
        <f>+Q610</f>
        <v>0</v>
      </c>
    </row>
    <row r="610" spans="1:17" s="3" customFormat="1" ht="27.75" customHeight="1" x14ac:dyDescent="0.2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20" t="s">
        <v>764</v>
      </c>
      <c r="P610" s="21" t="s">
        <v>763</v>
      </c>
      <c r="Q610" s="36"/>
    </row>
    <row r="611" spans="1:17" s="3" customFormat="1" ht="27.75" customHeight="1" x14ac:dyDescent="0.2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17">
        <v>4450</v>
      </c>
      <c r="P611" s="18" t="s">
        <v>765</v>
      </c>
      <c r="Q611" s="19">
        <f>+Q612</f>
        <v>0</v>
      </c>
    </row>
    <row r="612" spans="1:17" s="3" customFormat="1" ht="27.75" customHeight="1" x14ac:dyDescent="0.2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17">
        <v>4451</v>
      </c>
      <c r="P612" s="18" t="s">
        <v>766</v>
      </c>
      <c r="Q612" s="22">
        <f>+Q613</f>
        <v>0</v>
      </c>
    </row>
    <row r="613" spans="1:17" s="3" customFormat="1" ht="27.75" customHeight="1" x14ac:dyDescent="0.2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20" t="s">
        <v>767</v>
      </c>
      <c r="P613" s="21" t="s">
        <v>766</v>
      </c>
      <c r="Q613" s="36"/>
    </row>
    <row r="614" spans="1:17" s="3" customFormat="1" ht="27.75" customHeight="1" x14ac:dyDescent="0.2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17">
        <v>4480</v>
      </c>
      <c r="P614" s="18" t="s">
        <v>768</v>
      </c>
      <c r="Q614" s="19">
        <f>+Q615</f>
        <v>0</v>
      </c>
    </row>
    <row r="615" spans="1:17" s="3" customFormat="1" ht="27.75" customHeight="1" x14ac:dyDescent="0.2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17">
        <v>4481</v>
      </c>
      <c r="P615" s="18" t="s">
        <v>769</v>
      </c>
      <c r="Q615" s="22">
        <f>+Q616</f>
        <v>0</v>
      </c>
    </row>
    <row r="616" spans="1:17" s="3" customFormat="1" ht="27.75" customHeight="1" x14ac:dyDescent="0.2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20" t="s">
        <v>770</v>
      </c>
      <c r="P616" s="21" t="s">
        <v>769</v>
      </c>
      <c r="Q616" s="36"/>
    </row>
    <row r="617" spans="1:17" s="3" customFormat="1" ht="27.75" customHeight="1" x14ac:dyDescent="0.2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14">
        <v>4800</v>
      </c>
      <c r="P617" s="15" t="s">
        <v>942</v>
      </c>
      <c r="Q617" s="16">
        <f>+Q618</f>
        <v>0</v>
      </c>
    </row>
    <row r="618" spans="1:17" s="3" customFormat="1" ht="27.75" customHeight="1" x14ac:dyDescent="0.2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17">
        <v>4810</v>
      </c>
      <c r="P618" s="18" t="s">
        <v>943</v>
      </c>
      <c r="Q618" s="19">
        <f>+Q619</f>
        <v>0</v>
      </c>
    </row>
    <row r="619" spans="1:17" s="3" customFormat="1" ht="27.75" customHeight="1" x14ac:dyDescent="0.2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20" t="s">
        <v>1020</v>
      </c>
      <c r="P619" s="21" t="s">
        <v>943</v>
      </c>
      <c r="Q619" s="36"/>
    </row>
    <row r="620" spans="1:17" s="3" customFormat="1" ht="27.75" customHeight="1" x14ac:dyDescent="0.2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14">
        <v>5000</v>
      </c>
      <c r="P620" s="15" t="s">
        <v>771</v>
      </c>
      <c r="Q620" s="16">
        <f>+Q621+Q640+Q651+Q656+Q665+Q668+Q689+Q692+Q700</f>
        <v>0</v>
      </c>
    </row>
    <row r="621" spans="1:17" s="3" customFormat="1" ht="27.75" customHeight="1" x14ac:dyDescent="0.2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14">
        <v>5100</v>
      </c>
      <c r="P621" s="15" t="s">
        <v>772</v>
      </c>
      <c r="Q621" s="16">
        <f>+Q622+Q627+Q630+Q633+Q635+Q638</f>
        <v>0</v>
      </c>
    </row>
    <row r="622" spans="1:17" s="3" customFormat="1" ht="27.75" customHeight="1" x14ac:dyDescent="0.2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17">
        <v>5110</v>
      </c>
      <c r="P622" s="18" t="s">
        <v>773</v>
      </c>
      <c r="Q622" s="19">
        <f>+Q623+Q625</f>
        <v>0</v>
      </c>
    </row>
    <row r="623" spans="1:17" s="3" customFormat="1" ht="27.75" customHeight="1" x14ac:dyDescent="0.2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17">
        <v>5111</v>
      </c>
      <c r="P623" s="18" t="s">
        <v>774</v>
      </c>
      <c r="Q623" s="22">
        <f>+Q624</f>
        <v>0</v>
      </c>
    </row>
    <row r="624" spans="1:17" s="3" customFormat="1" ht="27.75" customHeight="1" x14ac:dyDescent="0.2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23" t="s">
        <v>775</v>
      </c>
      <c r="P624" s="24" t="s">
        <v>774</v>
      </c>
      <c r="Q624" s="37"/>
    </row>
    <row r="625" spans="1:17" s="3" customFormat="1" ht="27.75" customHeight="1" x14ac:dyDescent="0.2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17">
        <v>5112</v>
      </c>
      <c r="P625" s="18" t="s">
        <v>776</v>
      </c>
      <c r="Q625" s="22">
        <f>+Q626</f>
        <v>0</v>
      </c>
    </row>
    <row r="626" spans="1:17" s="3" customFormat="1" ht="27.75" customHeight="1" x14ac:dyDescent="0.2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23" t="s">
        <v>777</v>
      </c>
      <c r="P626" s="24" t="s">
        <v>776</v>
      </c>
      <c r="Q626" s="37"/>
    </row>
    <row r="627" spans="1:17" s="3" customFormat="1" ht="27.75" customHeight="1" x14ac:dyDescent="0.2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17">
        <v>5120</v>
      </c>
      <c r="P627" s="18" t="s">
        <v>778</v>
      </c>
      <c r="Q627" s="19">
        <f>+Q628</f>
        <v>0</v>
      </c>
    </row>
    <row r="628" spans="1:17" s="3" customFormat="1" ht="27.75" customHeight="1" x14ac:dyDescent="0.2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17">
        <v>5121</v>
      </c>
      <c r="P628" s="18" t="s">
        <v>779</v>
      </c>
      <c r="Q628" s="22">
        <f>+Q629</f>
        <v>0</v>
      </c>
    </row>
    <row r="629" spans="1:17" s="3" customFormat="1" ht="27.75" customHeight="1" x14ac:dyDescent="0.2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23" t="s">
        <v>780</v>
      </c>
      <c r="P629" s="24" t="s">
        <v>779</v>
      </c>
      <c r="Q629" s="37"/>
    </row>
    <row r="630" spans="1:17" s="3" customFormat="1" ht="27.75" customHeight="1" x14ac:dyDescent="0.2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17">
        <v>5130</v>
      </c>
      <c r="P630" s="18" t="s">
        <v>781</v>
      </c>
      <c r="Q630" s="19">
        <f>+Q631</f>
        <v>0</v>
      </c>
    </row>
    <row r="631" spans="1:17" s="3" customFormat="1" ht="27.75" customHeight="1" x14ac:dyDescent="0.2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17">
        <v>5131</v>
      </c>
      <c r="P631" s="18" t="s">
        <v>782</v>
      </c>
      <c r="Q631" s="22">
        <f>+Q632</f>
        <v>0</v>
      </c>
    </row>
    <row r="632" spans="1:17" s="3" customFormat="1" ht="27.75" customHeight="1" x14ac:dyDescent="0.2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23" t="s">
        <v>783</v>
      </c>
      <c r="P632" s="24" t="s">
        <v>782</v>
      </c>
      <c r="Q632" s="37"/>
    </row>
    <row r="633" spans="1:17" s="3" customFormat="1" ht="27.75" customHeight="1" x14ac:dyDescent="0.2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17">
        <v>5140</v>
      </c>
      <c r="P633" s="18" t="s">
        <v>944</v>
      </c>
      <c r="Q633" s="19">
        <f>+Q634</f>
        <v>0</v>
      </c>
    </row>
    <row r="634" spans="1:17" s="3" customFormat="1" ht="27.75" customHeight="1" x14ac:dyDescent="0.2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23" t="s">
        <v>1021</v>
      </c>
      <c r="P634" s="24" t="s">
        <v>944</v>
      </c>
      <c r="Q634" s="37"/>
    </row>
    <row r="635" spans="1:17" s="3" customFormat="1" ht="27.75" customHeight="1" x14ac:dyDescent="0.2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17">
        <v>5150</v>
      </c>
      <c r="P635" s="18" t="s">
        <v>784</v>
      </c>
      <c r="Q635" s="19">
        <f>+Q636</f>
        <v>0</v>
      </c>
    </row>
    <row r="636" spans="1:17" s="3" customFormat="1" ht="27.75" customHeight="1" x14ac:dyDescent="0.2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17">
        <v>5151</v>
      </c>
      <c r="P636" s="18" t="s">
        <v>785</v>
      </c>
      <c r="Q636" s="22">
        <f>+Q637</f>
        <v>0</v>
      </c>
    </row>
    <row r="637" spans="1:17" s="3" customFormat="1" ht="27.75" customHeight="1" x14ac:dyDescent="0.2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23" t="s">
        <v>786</v>
      </c>
      <c r="P637" s="24" t="s">
        <v>785</v>
      </c>
      <c r="Q637" s="37"/>
    </row>
    <row r="638" spans="1:17" s="3" customFormat="1" ht="27.75" customHeight="1" x14ac:dyDescent="0.2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17">
        <v>5190</v>
      </c>
      <c r="P638" s="18" t="s">
        <v>1022</v>
      </c>
      <c r="Q638" s="19">
        <f>+Q639</f>
        <v>0</v>
      </c>
    </row>
    <row r="639" spans="1:17" s="3" customFormat="1" ht="27.75" customHeight="1" x14ac:dyDescent="0.2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23" t="s">
        <v>1023</v>
      </c>
      <c r="P639" s="24" t="s">
        <v>945</v>
      </c>
      <c r="Q639" s="37"/>
    </row>
    <row r="640" spans="1:17" s="3" customFormat="1" ht="27.75" customHeight="1" x14ac:dyDescent="0.2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14">
        <v>5200</v>
      </c>
      <c r="P640" s="15" t="s">
        <v>787</v>
      </c>
      <c r="Q640" s="16">
        <f>+Q641+Q644+Q646+Q649</f>
        <v>0</v>
      </c>
    </row>
    <row r="641" spans="1:17" s="3" customFormat="1" ht="27.75" customHeight="1" x14ac:dyDescent="0.2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17">
        <v>5210</v>
      </c>
      <c r="P641" s="18" t="s">
        <v>788</v>
      </c>
      <c r="Q641" s="19">
        <f>+Q642</f>
        <v>0</v>
      </c>
    </row>
    <row r="642" spans="1:17" s="3" customFormat="1" ht="27.75" customHeight="1" x14ac:dyDescent="0.2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17">
        <v>5211</v>
      </c>
      <c r="P642" s="18" t="s">
        <v>789</v>
      </c>
      <c r="Q642" s="22">
        <f>+Q643</f>
        <v>0</v>
      </c>
    </row>
    <row r="643" spans="1:17" s="3" customFormat="1" ht="27.75" customHeight="1" x14ac:dyDescent="0.2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23" t="s">
        <v>790</v>
      </c>
      <c r="P643" s="24" t="s">
        <v>789</v>
      </c>
      <c r="Q643" s="37"/>
    </row>
    <row r="644" spans="1:17" s="3" customFormat="1" ht="27.75" customHeight="1" x14ac:dyDescent="0.2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17">
        <v>5220</v>
      </c>
      <c r="P644" s="18" t="s">
        <v>946</v>
      </c>
      <c r="Q644" s="19">
        <f>+Q645</f>
        <v>0</v>
      </c>
    </row>
    <row r="645" spans="1:17" s="3" customFormat="1" ht="27.75" customHeight="1" x14ac:dyDescent="0.2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23" t="s">
        <v>1024</v>
      </c>
      <c r="P645" s="24" t="s">
        <v>946</v>
      </c>
      <c r="Q645" s="37"/>
    </row>
    <row r="646" spans="1:17" s="3" customFormat="1" ht="27.75" customHeight="1" x14ac:dyDescent="0.2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17">
        <v>5230</v>
      </c>
      <c r="P646" s="18" t="s">
        <v>791</v>
      </c>
      <c r="Q646" s="19">
        <f>+Q647</f>
        <v>0</v>
      </c>
    </row>
    <row r="647" spans="1:17" s="3" customFormat="1" ht="27.75" customHeight="1" x14ac:dyDescent="0.2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17">
        <v>5231</v>
      </c>
      <c r="P647" s="18" t="s">
        <v>792</v>
      </c>
      <c r="Q647" s="22">
        <f>+Q648</f>
        <v>0</v>
      </c>
    </row>
    <row r="648" spans="1:17" s="3" customFormat="1" ht="27.75" customHeight="1" x14ac:dyDescent="0.2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23" t="s">
        <v>793</v>
      </c>
      <c r="P648" s="24" t="s">
        <v>792</v>
      </c>
      <c r="Q648" s="37"/>
    </row>
    <row r="649" spans="1:17" s="3" customFormat="1" ht="27.75" customHeight="1" x14ac:dyDescent="0.2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17">
        <v>5290</v>
      </c>
      <c r="P649" s="18" t="s">
        <v>947</v>
      </c>
      <c r="Q649" s="19">
        <f>+Q650</f>
        <v>0</v>
      </c>
    </row>
    <row r="650" spans="1:17" s="3" customFormat="1" ht="27.75" customHeight="1" x14ac:dyDescent="0.2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23" t="s">
        <v>1025</v>
      </c>
      <c r="P650" s="24" t="s">
        <v>947</v>
      </c>
      <c r="Q650" s="37"/>
    </row>
    <row r="651" spans="1:17" s="3" customFormat="1" ht="27.75" customHeight="1" x14ac:dyDescent="0.2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14">
        <v>5300</v>
      </c>
      <c r="P651" s="15" t="s">
        <v>948</v>
      </c>
      <c r="Q651" s="16">
        <f>+Q652+Q654</f>
        <v>0</v>
      </c>
    </row>
    <row r="652" spans="1:17" s="3" customFormat="1" ht="27.75" customHeight="1" x14ac:dyDescent="0.2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17">
        <v>5310</v>
      </c>
      <c r="P652" s="18" t="s">
        <v>949</v>
      </c>
      <c r="Q652" s="19">
        <f>+Q653</f>
        <v>0</v>
      </c>
    </row>
    <row r="653" spans="1:17" s="3" customFormat="1" ht="27.75" customHeight="1" x14ac:dyDescent="0.2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23" t="s">
        <v>1026</v>
      </c>
      <c r="P653" s="24" t="s">
        <v>950</v>
      </c>
      <c r="Q653" s="37"/>
    </row>
    <row r="654" spans="1:17" s="3" customFormat="1" ht="27.75" customHeight="1" x14ac:dyDescent="0.2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17">
        <v>5320</v>
      </c>
      <c r="P654" s="18" t="s">
        <v>951</v>
      </c>
      <c r="Q654" s="19">
        <f>+Q655</f>
        <v>0</v>
      </c>
    </row>
    <row r="655" spans="1:17" s="3" customFormat="1" ht="27.75" customHeight="1" x14ac:dyDescent="0.2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23" t="s">
        <v>1027</v>
      </c>
      <c r="P655" s="24" t="s">
        <v>952</v>
      </c>
      <c r="Q655" s="37"/>
    </row>
    <row r="656" spans="1:17" s="3" customFormat="1" ht="27.75" customHeight="1" x14ac:dyDescent="0.2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14">
        <v>5400</v>
      </c>
      <c r="P656" s="15" t="s">
        <v>794</v>
      </c>
      <c r="Q656" s="16">
        <f>+Q657+Q660+Q662</f>
        <v>0</v>
      </c>
    </row>
    <row r="657" spans="1:17" s="3" customFormat="1" ht="27.75" customHeight="1" x14ac:dyDescent="0.2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17">
        <v>5410</v>
      </c>
      <c r="P657" s="18" t="s">
        <v>795</v>
      </c>
      <c r="Q657" s="19">
        <f>+Q658</f>
        <v>0</v>
      </c>
    </row>
    <row r="658" spans="1:17" s="3" customFormat="1" ht="27.75" customHeight="1" x14ac:dyDescent="0.2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17">
        <v>5411</v>
      </c>
      <c r="P658" s="18" t="s">
        <v>796</v>
      </c>
      <c r="Q658" s="22">
        <f>+Q659</f>
        <v>0</v>
      </c>
    </row>
    <row r="659" spans="1:17" s="3" customFormat="1" ht="27.75" customHeight="1" x14ac:dyDescent="0.2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23" t="s">
        <v>797</v>
      </c>
      <c r="P659" s="24" t="s">
        <v>798</v>
      </c>
      <c r="Q659" s="37"/>
    </row>
    <row r="660" spans="1:17" s="3" customFormat="1" ht="27.75" customHeight="1" x14ac:dyDescent="0.2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17">
        <v>5420</v>
      </c>
      <c r="P660" s="18" t="s">
        <v>953</v>
      </c>
      <c r="Q660" s="19">
        <f>+Q661</f>
        <v>0</v>
      </c>
    </row>
    <row r="661" spans="1:17" s="3" customFormat="1" ht="27.75" customHeight="1" x14ac:dyDescent="0.2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23" t="s">
        <v>1028</v>
      </c>
      <c r="P661" s="24" t="s">
        <v>953</v>
      </c>
      <c r="Q661" s="37"/>
    </row>
    <row r="662" spans="1:17" s="3" customFormat="1" ht="27.75" customHeight="1" x14ac:dyDescent="0.2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17">
        <v>5490</v>
      </c>
      <c r="P662" s="18" t="s">
        <v>799</v>
      </c>
      <c r="Q662" s="19">
        <f>+Q663</f>
        <v>0</v>
      </c>
    </row>
    <row r="663" spans="1:17" s="3" customFormat="1" ht="27.75" customHeight="1" x14ac:dyDescent="0.2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17">
        <v>5491</v>
      </c>
      <c r="P663" s="18" t="s">
        <v>800</v>
      </c>
      <c r="Q663" s="22">
        <f>+Q664</f>
        <v>0</v>
      </c>
    </row>
    <row r="664" spans="1:17" s="3" customFormat="1" ht="27.75" customHeight="1" x14ac:dyDescent="0.2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23" t="s">
        <v>801</v>
      </c>
      <c r="P664" s="24" t="s">
        <v>800</v>
      </c>
      <c r="Q664" s="37"/>
    </row>
    <row r="665" spans="1:17" s="3" customFormat="1" ht="27.75" customHeight="1" x14ac:dyDescent="0.2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14">
        <v>5500</v>
      </c>
      <c r="P665" s="15" t="s">
        <v>954</v>
      </c>
      <c r="Q665" s="16">
        <f>+Q666</f>
        <v>0</v>
      </c>
    </row>
    <row r="666" spans="1:17" s="3" customFormat="1" ht="27.75" customHeight="1" x14ac:dyDescent="0.2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17">
        <v>5510</v>
      </c>
      <c r="P666" s="18" t="s">
        <v>954</v>
      </c>
      <c r="Q666" s="19">
        <f>+Q667</f>
        <v>0</v>
      </c>
    </row>
    <row r="667" spans="1:17" s="3" customFormat="1" ht="27.75" customHeight="1" x14ac:dyDescent="0.2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23" t="s">
        <v>1029</v>
      </c>
      <c r="P667" s="24" t="s">
        <v>955</v>
      </c>
      <c r="Q667" s="37"/>
    </row>
    <row r="668" spans="1:17" s="3" customFormat="1" ht="27.75" customHeight="1" x14ac:dyDescent="0.2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14">
        <v>5600</v>
      </c>
      <c r="P668" s="15" t="s">
        <v>802</v>
      </c>
      <c r="Q668" s="16">
        <f>+Q669+Q671+Q673+Q675+Q677+Q680+Q682+Q686</f>
        <v>0</v>
      </c>
    </row>
    <row r="669" spans="1:17" s="3" customFormat="1" ht="27.75" customHeight="1" x14ac:dyDescent="0.25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17">
        <v>5610</v>
      </c>
      <c r="P669" s="18" t="s">
        <v>956</v>
      </c>
      <c r="Q669" s="19">
        <f>+Q670</f>
        <v>0</v>
      </c>
    </row>
    <row r="670" spans="1:17" s="3" customFormat="1" ht="27.75" customHeight="1" x14ac:dyDescent="0.25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23" t="s">
        <v>1030</v>
      </c>
      <c r="P670" s="24" t="s">
        <v>956</v>
      </c>
      <c r="Q670" s="37"/>
    </row>
    <row r="671" spans="1:17" s="3" customFormat="1" ht="27.75" customHeight="1" x14ac:dyDescent="0.25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17">
        <v>5620</v>
      </c>
      <c r="P671" s="18" t="s">
        <v>957</v>
      </c>
      <c r="Q671" s="19">
        <f>+Q672</f>
        <v>0</v>
      </c>
    </row>
    <row r="672" spans="1:17" s="3" customFormat="1" ht="27.75" customHeight="1" x14ac:dyDescent="0.25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23" t="s">
        <v>1031</v>
      </c>
      <c r="P672" s="24" t="s">
        <v>957</v>
      </c>
      <c r="Q672" s="37"/>
    </row>
    <row r="673" spans="1:17" s="3" customFormat="1" ht="27.75" customHeight="1" x14ac:dyDescent="0.25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17">
        <v>5630</v>
      </c>
      <c r="P673" s="18" t="s">
        <v>958</v>
      </c>
      <c r="Q673" s="19">
        <f>+Q674</f>
        <v>0</v>
      </c>
    </row>
    <row r="674" spans="1:17" s="3" customFormat="1" ht="27.75" customHeight="1" x14ac:dyDescent="0.25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23" t="s">
        <v>1032</v>
      </c>
      <c r="P674" s="24" t="s">
        <v>959</v>
      </c>
      <c r="Q674" s="37"/>
    </row>
    <row r="675" spans="1:17" s="3" customFormat="1" ht="27.75" customHeight="1" x14ac:dyDescent="0.2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17">
        <v>5640</v>
      </c>
      <c r="P675" s="18" t="s">
        <v>960</v>
      </c>
      <c r="Q675" s="19">
        <f>+Q676</f>
        <v>0</v>
      </c>
    </row>
    <row r="676" spans="1:17" s="3" customFormat="1" ht="27.75" customHeight="1" x14ac:dyDescent="0.25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23" t="s">
        <v>1033</v>
      </c>
      <c r="P676" s="24" t="s">
        <v>960</v>
      </c>
      <c r="Q676" s="37"/>
    </row>
    <row r="677" spans="1:17" s="3" customFormat="1" ht="27.75" customHeight="1" x14ac:dyDescent="0.25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17">
        <v>5650</v>
      </c>
      <c r="P677" s="18" t="s">
        <v>803</v>
      </c>
      <c r="Q677" s="19">
        <f>+Q678</f>
        <v>0</v>
      </c>
    </row>
    <row r="678" spans="1:17" s="3" customFormat="1" ht="27.75" customHeight="1" x14ac:dyDescent="0.25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17">
        <v>5651</v>
      </c>
      <c r="P678" s="18" t="s">
        <v>804</v>
      </c>
      <c r="Q678" s="22">
        <f>+Q679</f>
        <v>0</v>
      </c>
    </row>
    <row r="679" spans="1:17" s="3" customFormat="1" ht="27.75" customHeight="1" x14ac:dyDescent="0.25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23" t="s">
        <v>805</v>
      </c>
      <c r="P679" s="24" t="s">
        <v>804</v>
      </c>
      <c r="Q679" s="37"/>
    </row>
    <row r="680" spans="1:17" s="3" customFormat="1" ht="27.75" customHeight="1" x14ac:dyDescent="0.25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17">
        <v>5660</v>
      </c>
      <c r="P680" s="18" t="s">
        <v>961</v>
      </c>
      <c r="Q680" s="19">
        <f>+Q681</f>
        <v>0</v>
      </c>
    </row>
    <row r="681" spans="1:17" s="3" customFormat="1" ht="27.75" customHeight="1" x14ac:dyDescent="0.25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23" t="s">
        <v>1034</v>
      </c>
      <c r="P681" s="24" t="s">
        <v>962</v>
      </c>
      <c r="Q681" s="37"/>
    </row>
    <row r="682" spans="1:17" s="3" customFormat="1" ht="27.75" customHeight="1" x14ac:dyDescent="0.25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17">
        <v>5670</v>
      </c>
      <c r="P682" s="18" t="s">
        <v>806</v>
      </c>
      <c r="Q682" s="19">
        <f>+Q683</f>
        <v>0</v>
      </c>
    </row>
    <row r="683" spans="1:17" s="3" customFormat="1" ht="27.75" customHeight="1" x14ac:dyDescent="0.25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17">
        <v>5671</v>
      </c>
      <c r="P683" s="18" t="s">
        <v>807</v>
      </c>
      <c r="Q683" s="22">
        <f>+Q684+Q685</f>
        <v>0</v>
      </c>
    </row>
    <row r="684" spans="1:17" s="3" customFormat="1" ht="27.75" customHeight="1" x14ac:dyDescent="0.25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23" t="s">
        <v>808</v>
      </c>
      <c r="P684" s="24" t="s">
        <v>807</v>
      </c>
      <c r="Q684" s="37"/>
    </row>
    <row r="685" spans="1:17" s="3" customFormat="1" ht="27.75" customHeight="1" x14ac:dyDescent="0.2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23" t="s">
        <v>1035</v>
      </c>
      <c r="P685" s="24" t="s">
        <v>963</v>
      </c>
      <c r="Q685" s="37"/>
    </row>
    <row r="686" spans="1:17" s="3" customFormat="1" ht="27.75" customHeight="1" x14ac:dyDescent="0.25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17">
        <v>5690</v>
      </c>
      <c r="P686" s="18" t="s">
        <v>809</v>
      </c>
      <c r="Q686" s="19">
        <f>+Q687</f>
        <v>0</v>
      </c>
    </row>
    <row r="687" spans="1:17" s="3" customFormat="1" ht="27.75" customHeight="1" x14ac:dyDescent="0.25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17">
        <v>5691</v>
      </c>
      <c r="P687" s="18" t="s">
        <v>810</v>
      </c>
      <c r="Q687" s="22">
        <f>+Q688</f>
        <v>0</v>
      </c>
    </row>
    <row r="688" spans="1:17" s="3" customFormat="1" ht="27.75" customHeight="1" x14ac:dyDescent="0.25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23" t="s">
        <v>1043</v>
      </c>
      <c r="P688" s="24" t="s">
        <v>810</v>
      </c>
      <c r="Q688" s="37"/>
    </row>
    <row r="689" spans="1:17" s="3" customFormat="1" ht="27.75" customHeight="1" x14ac:dyDescent="0.25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14" t="s">
        <v>1050</v>
      </c>
      <c r="P689" s="15" t="s">
        <v>1051</v>
      </c>
      <c r="Q689" s="16">
        <f>+Q690</f>
        <v>0</v>
      </c>
    </row>
    <row r="690" spans="1:17" s="3" customFormat="1" ht="27.75" customHeight="1" x14ac:dyDescent="0.25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17">
        <v>5780</v>
      </c>
      <c r="P690" s="18" t="s">
        <v>964</v>
      </c>
      <c r="Q690" s="19">
        <f>+Q691</f>
        <v>0</v>
      </c>
    </row>
    <row r="691" spans="1:17" s="3" customFormat="1" ht="27.75" customHeight="1" x14ac:dyDescent="0.25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23" t="s">
        <v>1036</v>
      </c>
      <c r="P691" s="24" t="s">
        <v>964</v>
      </c>
      <c r="Q691" s="37"/>
    </row>
    <row r="692" spans="1:17" s="3" customFormat="1" ht="27.75" customHeight="1" x14ac:dyDescent="0.25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14">
        <v>5800</v>
      </c>
      <c r="P692" s="15" t="s">
        <v>965</v>
      </c>
      <c r="Q692" s="16">
        <f>+Q693+Q695+Q697</f>
        <v>0</v>
      </c>
    </row>
    <row r="693" spans="1:17" s="3" customFormat="1" ht="27.75" customHeight="1" x14ac:dyDescent="0.25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17">
        <v>5810</v>
      </c>
      <c r="P693" s="18" t="s">
        <v>966</v>
      </c>
      <c r="Q693" s="19">
        <f>+Q694</f>
        <v>0</v>
      </c>
    </row>
    <row r="694" spans="1:17" s="3" customFormat="1" ht="27.75" customHeight="1" x14ac:dyDescent="0.25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23" t="s">
        <v>1037</v>
      </c>
      <c r="P694" s="24" t="s">
        <v>967</v>
      </c>
      <c r="Q694" s="37"/>
    </row>
    <row r="695" spans="1:17" s="3" customFormat="1" ht="27.75" customHeight="1" x14ac:dyDescent="0.2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17">
        <v>5830</v>
      </c>
      <c r="P695" s="18" t="s">
        <v>968</v>
      </c>
      <c r="Q695" s="19">
        <f>+Q696</f>
        <v>0</v>
      </c>
    </row>
    <row r="696" spans="1:17" s="3" customFormat="1" ht="27.75" customHeight="1" x14ac:dyDescent="0.25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23" t="s">
        <v>1038</v>
      </c>
      <c r="P696" s="24" t="s">
        <v>969</v>
      </c>
      <c r="Q696" s="37"/>
    </row>
    <row r="697" spans="1:17" s="3" customFormat="1" ht="27.75" customHeight="1" x14ac:dyDescent="0.25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17">
        <v>5890</v>
      </c>
      <c r="P697" s="18" t="s">
        <v>970</v>
      </c>
      <c r="Q697" s="19">
        <f>+Q698+Q699</f>
        <v>0</v>
      </c>
    </row>
    <row r="698" spans="1:17" s="3" customFormat="1" ht="27.75" customHeight="1" x14ac:dyDescent="0.25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23" t="s">
        <v>1039</v>
      </c>
      <c r="P698" s="24" t="s">
        <v>970</v>
      </c>
      <c r="Q698" s="37"/>
    </row>
    <row r="699" spans="1:17" s="3" customFormat="1" ht="27.75" customHeight="1" x14ac:dyDescent="0.25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23" t="s">
        <v>1040</v>
      </c>
      <c r="P699" s="24" t="s">
        <v>971</v>
      </c>
      <c r="Q699" s="37"/>
    </row>
    <row r="700" spans="1:17" s="3" customFormat="1" ht="27.75" customHeight="1" x14ac:dyDescent="0.25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14">
        <v>5900</v>
      </c>
      <c r="P700" s="15" t="s">
        <v>972</v>
      </c>
      <c r="Q700" s="16">
        <f>+Q701+Q703</f>
        <v>0</v>
      </c>
    </row>
    <row r="701" spans="1:17" s="3" customFormat="1" ht="27.75" customHeight="1" x14ac:dyDescent="0.25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17">
        <v>5910</v>
      </c>
      <c r="P701" s="18" t="s">
        <v>973</v>
      </c>
      <c r="Q701" s="19">
        <f>+Q702</f>
        <v>0</v>
      </c>
    </row>
    <row r="702" spans="1:17" s="3" customFormat="1" ht="27.75" customHeight="1" x14ac:dyDescent="0.25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23" t="s">
        <v>1041</v>
      </c>
      <c r="P702" s="24" t="s">
        <v>973</v>
      </c>
      <c r="Q702" s="37"/>
    </row>
    <row r="703" spans="1:17" s="2" customFormat="1" ht="27.75" customHeight="1" x14ac:dyDescent="0.3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17">
        <v>5940</v>
      </c>
      <c r="P703" s="18" t="s">
        <v>974</v>
      </c>
      <c r="Q703" s="19">
        <f>+Q704</f>
        <v>0</v>
      </c>
    </row>
    <row r="704" spans="1:17" s="2" customFormat="1" ht="27.75" customHeight="1" x14ac:dyDescent="0.35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23" t="s">
        <v>1042</v>
      </c>
      <c r="P704" s="24" t="s">
        <v>975</v>
      </c>
      <c r="Q704" s="37"/>
    </row>
    <row r="705" spans="1:17" ht="27.75" customHeight="1" x14ac:dyDescent="0.3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14">
        <v>6000</v>
      </c>
      <c r="P705" s="15" t="s">
        <v>976</v>
      </c>
      <c r="Q705" s="16">
        <f>+Q706+Q735+Q760</f>
        <v>0</v>
      </c>
    </row>
    <row r="706" spans="1:17" ht="27.75" customHeight="1" x14ac:dyDescent="0.3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14">
        <v>6100</v>
      </c>
      <c r="P706" s="15" t="s">
        <v>811</v>
      </c>
      <c r="Q706" s="16">
        <f>+Q707+Q710+Q717+Q720+Q723+Q726+Q729+Q732</f>
        <v>0</v>
      </c>
    </row>
    <row r="707" spans="1:17" s="3" customFormat="1" ht="27.75" customHeight="1" x14ac:dyDescent="0.25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17">
        <v>6110</v>
      </c>
      <c r="P707" s="18" t="s">
        <v>812</v>
      </c>
      <c r="Q707" s="19">
        <f>+Q708</f>
        <v>0</v>
      </c>
    </row>
    <row r="708" spans="1:17" s="3" customFormat="1" ht="27.75" customHeight="1" x14ac:dyDescent="0.25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17">
        <v>6111</v>
      </c>
      <c r="P708" s="18" t="s">
        <v>813</v>
      </c>
      <c r="Q708" s="22">
        <f>+Q709</f>
        <v>0</v>
      </c>
    </row>
    <row r="709" spans="1:17" s="3" customFormat="1" ht="27.75" customHeight="1" x14ac:dyDescent="0.25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23" t="s">
        <v>814</v>
      </c>
      <c r="P709" s="24" t="s">
        <v>815</v>
      </c>
      <c r="Q709" s="37"/>
    </row>
    <row r="710" spans="1:17" s="3" customFormat="1" ht="27.75" customHeight="1" x14ac:dyDescent="0.25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17">
        <v>6120</v>
      </c>
      <c r="P710" s="18" t="s">
        <v>816</v>
      </c>
      <c r="Q710" s="19">
        <f>+Q711+Q713+Q715</f>
        <v>0</v>
      </c>
    </row>
    <row r="711" spans="1:17" s="3" customFormat="1" ht="27.75" customHeight="1" x14ac:dyDescent="0.25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17">
        <v>6121</v>
      </c>
      <c r="P711" s="18" t="s">
        <v>817</v>
      </c>
      <c r="Q711" s="22">
        <f>+Q712</f>
        <v>0</v>
      </c>
    </row>
    <row r="712" spans="1:17" s="3" customFormat="1" ht="27.75" customHeight="1" x14ac:dyDescent="0.2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23" t="s">
        <v>818</v>
      </c>
      <c r="P712" s="24" t="s">
        <v>819</v>
      </c>
      <c r="Q712" s="37"/>
    </row>
    <row r="713" spans="1:17" s="3" customFormat="1" ht="27.75" customHeight="1" x14ac:dyDescent="0.25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17">
        <v>6122</v>
      </c>
      <c r="P713" s="18" t="s">
        <v>820</v>
      </c>
      <c r="Q713" s="22">
        <f>+Q714</f>
        <v>0</v>
      </c>
    </row>
    <row r="714" spans="1:17" s="3" customFormat="1" ht="27.75" customHeight="1" x14ac:dyDescent="0.25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23" t="s">
        <v>821</v>
      </c>
      <c r="P714" s="24" t="s">
        <v>822</v>
      </c>
      <c r="Q714" s="37"/>
    </row>
    <row r="715" spans="1:17" s="3" customFormat="1" ht="27.75" customHeight="1" x14ac:dyDescent="0.2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17">
        <v>6123</v>
      </c>
      <c r="P715" s="18" t="s">
        <v>823</v>
      </c>
      <c r="Q715" s="22">
        <f>+Q716</f>
        <v>0</v>
      </c>
    </row>
    <row r="716" spans="1:17" s="3" customFormat="1" ht="27.75" customHeight="1" x14ac:dyDescent="0.25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23" t="s">
        <v>824</v>
      </c>
      <c r="P716" s="24" t="s">
        <v>825</v>
      </c>
      <c r="Q716" s="37"/>
    </row>
    <row r="717" spans="1:17" s="3" customFormat="1" ht="27.75" customHeight="1" x14ac:dyDescent="0.25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17">
        <v>6130</v>
      </c>
      <c r="P717" s="18" t="s">
        <v>826</v>
      </c>
      <c r="Q717" s="19">
        <f>+Q718</f>
        <v>0</v>
      </c>
    </row>
    <row r="718" spans="1:17" s="3" customFormat="1" ht="27.75" customHeight="1" x14ac:dyDescent="0.25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17">
        <v>6131</v>
      </c>
      <c r="P718" s="18" t="s">
        <v>827</v>
      </c>
      <c r="Q718" s="22">
        <f>+Q719</f>
        <v>0</v>
      </c>
    </row>
    <row r="719" spans="1:17" s="3" customFormat="1" ht="27.75" customHeight="1" x14ac:dyDescent="0.25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23" t="s">
        <v>828</v>
      </c>
      <c r="P719" s="24" t="s">
        <v>829</v>
      </c>
      <c r="Q719" s="37"/>
    </row>
    <row r="720" spans="1:17" s="3" customFormat="1" ht="27.75" customHeight="1" x14ac:dyDescent="0.25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17">
        <v>6140</v>
      </c>
      <c r="P720" s="18" t="s">
        <v>830</v>
      </c>
      <c r="Q720" s="19">
        <f>+Q721</f>
        <v>0</v>
      </c>
    </row>
    <row r="721" spans="1:17" s="3" customFormat="1" ht="27.75" customHeight="1" x14ac:dyDescent="0.25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17">
        <v>6141</v>
      </c>
      <c r="P721" s="18" t="s">
        <v>831</v>
      </c>
      <c r="Q721" s="22">
        <f>+Q722</f>
        <v>0</v>
      </c>
    </row>
    <row r="722" spans="1:17" s="3" customFormat="1" ht="27.75" customHeight="1" x14ac:dyDescent="0.25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23" t="s">
        <v>832</v>
      </c>
      <c r="P722" s="24" t="s">
        <v>833</v>
      </c>
      <c r="Q722" s="37"/>
    </row>
    <row r="723" spans="1:17" s="3" customFormat="1" ht="27.75" customHeight="1" x14ac:dyDescent="0.2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17">
        <v>6150</v>
      </c>
      <c r="P723" s="18" t="s">
        <v>834</v>
      </c>
      <c r="Q723" s="19">
        <f>+Q724</f>
        <v>0</v>
      </c>
    </row>
    <row r="724" spans="1:17" s="3" customFormat="1" ht="27.75" customHeight="1" x14ac:dyDescent="0.2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17">
        <v>6151</v>
      </c>
      <c r="P724" s="18" t="s">
        <v>835</v>
      </c>
      <c r="Q724" s="22">
        <f>+Q725</f>
        <v>0</v>
      </c>
    </row>
    <row r="725" spans="1:17" s="3" customFormat="1" ht="27.75" customHeight="1" x14ac:dyDescent="0.2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23" t="s">
        <v>836</v>
      </c>
      <c r="P725" s="24" t="s">
        <v>837</v>
      </c>
      <c r="Q725" s="37"/>
    </row>
    <row r="726" spans="1:17" s="3" customFormat="1" ht="27.75" customHeight="1" x14ac:dyDescent="0.25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17">
        <v>6160</v>
      </c>
      <c r="P726" s="18" t="s">
        <v>838</v>
      </c>
      <c r="Q726" s="19">
        <f>+Q727</f>
        <v>0</v>
      </c>
    </row>
    <row r="727" spans="1:17" s="3" customFormat="1" ht="27.75" customHeight="1" x14ac:dyDescent="0.25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17">
        <v>6161</v>
      </c>
      <c r="P727" s="18" t="s">
        <v>839</v>
      </c>
      <c r="Q727" s="22">
        <f>+Q728</f>
        <v>0</v>
      </c>
    </row>
    <row r="728" spans="1:17" s="3" customFormat="1" ht="27.75" customHeight="1" x14ac:dyDescent="0.25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23" t="s">
        <v>840</v>
      </c>
      <c r="P728" s="24" t="s">
        <v>841</v>
      </c>
      <c r="Q728" s="37"/>
    </row>
    <row r="729" spans="1:17" s="3" customFormat="1" ht="27.75" customHeight="1" x14ac:dyDescent="0.25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17">
        <v>6170</v>
      </c>
      <c r="P729" s="18" t="s">
        <v>842</v>
      </c>
      <c r="Q729" s="19">
        <f>+Q730</f>
        <v>0</v>
      </c>
    </row>
    <row r="730" spans="1:17" s="3" customFormat="1" ht="27.75" customHeight="1" x14ac:dyDescent="0.25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17">
        <v>6171</v>
      </c>
      <c r="P730" s="18" t="s">
        <v>843</v>
      </c>
      <c r="Q730" s="22">
        <f>+Q731</f>
        <v>0</v>
      </c>
    </row>
    <row r="731" spans="1:17" s="3" customFormat="1" ht="27.75" customHeight="1" x14ac:dyDescent="0.25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23" t="s">
        <v>844</v>
      </c>
      <c r="P731" s="24" t="s">
        <v>845</v>
      </c>
      <c r="Q731" s="37"/>
    </row>
    <row r="732" spans="1:17" s="3" customFormat="1" ht="27.75" customHeight="1" x14ac:dyDescent="0.25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17">
        <v>6190</v>
      </c>
      <c r="P732" s="18" t="s">
        <v>846</v>
      </c>
      <c r="Q732" s="19">
        <f>+Q733</f>
        <v>0</v>
      </c>
    </row>
    <row r="733" spans="1:17" s="3" customFormat="1" ht="27.75" customHeight="1" x14ac:dyDescent="0.25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17">
        <v>6191</v>
      </c>
      <c r="P733" s="18" t="s">
        <v>847</v>
      </c>
      <c r="Q733" s="22">
        <f>+Q734</f>
        <v>0</v>
      </c>
    </row>
    <row r="734" spans="1:17" s="3" customFormat="1" ht="27.75" customHeight="1" x14ac:dyDescent="0.25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23" t="s">
        <v>848</v>
      </c>
      <c r="P734" s="24" t="s">
        <v>849</v>
      </c>
      <c r="Q734" s="37"/>
    </row>
    <row r="735" spans="1:17" ht="27.75" customHeight="1" x14ac:dyDescent="0.3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14">
        <v>6200</v>
      </c>
      <c r="P735" s="15" t="s">
        <v>850</v>
      </c>
      <c r="Q735" s="16">
        <f>+Q736+Q739+Q742+Q745+Q748+Q751+Q754+Q757</f>
        <v>0</v>
      </c>
    </row>
    <row r="736" spans="1:17" s="3" customFormat="1" ht="27.75" customHeight="1" x14ac:dyDescent="0.25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17">
        <v>6210</v>
      </c>
      <c r="P736" s="18" t="s">
        <v>812</v>
      </c>
      <c r="Q736" s="19">
        <f>+Q737</f>
        <v>0</v>
      </c>
    </row>
    <row r="737" spans="1:17" s="3" customFormat="1" ht="27.75" customHeight="1" x14ac:dyDescent="0.25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17">
        <v>6211</v>
      </c>
      <c r="P737" s="18" t="s">
        <v>813</v>
      </c>
      <c r="Q737" s="22">
        <f>+Q738</f>
        <v>0</v>
      </c>
    </row>
    <row r="738" spans="1:17" s="3" customFormat="1" ht="27.75" customHeight="1" x14ac:dyDescent="0.25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23" t="s">
        <v>851</v>
      </c>
      <c r="P738" s="24" t="s">
        <v>815</v>
      </c>
      <c r="Q738" s="37"/>
    </row>
    <row r="739" spans="1:17" s="3" customFormat="1" ht="27.75" customHeight="1" x14ac:dyDescent="0.25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17">
        <v>6220</v>
      </c>
      <c r="P739" s="18" t="s">
        <v>816</v>
      </c>
      <c r="Q739" s="19">
        <f>+Q740</f>
        <v>0</v>
      </c>
    </row>
    <row r="740" spans="1:17" s="3" customFormat="1" ht="27.75" customHeight="1" x14ac:dyDescent="0.25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17">
        <v>6221</v>
      </c>
      <c r="P740" s="18" t="s">
        <v>817</v>
      </c>
      <c r="Q740" s="22">
        <f>+Q741</f>
        <v>0</v>
      </c>
    </row>
    <row r="741" spans="1:17" s="3" customFormat="1" ht="27.75" customHeight="1" x14ac:dyDescent="0.25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23" t="s">
        <v>852</v>
      </c>
      <c r="P741" s="24" t="s">
        <v>819</v>
      </c>
      <c r="Q741" s="37"/>
    </row>
    <row r="742" spans="1:17" s="3" customFormat="1" ht="27.75" customHeight="1" x14ac:dyDescent="0.25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17">
        <v>6230</v>
      </c>
      <c r="P742" s="18" t="s">
        <v>826</v>
      </c>
      <c r="Q742" s="19">
        <f>+Q743</f>
        <v>0</v>
      </c>
    </row>
    <row r="743" spans="1:17" s="3" customFormat="1" ht="27.75" customHeight="1" x14ac:dyDescent="0.2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17">
        <v>6231</v>
      </c>
      <c r="P743" s="18" t="s">
        <v>827</v>
      </c>
      <c r="Q743" s="22">
        <f>+Q744</f>
        <v>0</v>
      </c>
    </row>
    <row r="744" spans="1:17" s="3" customFormat="1" ht="27.75" customHeight="1" x14ac:dyDescent="0.25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23" t="s">
        <v>853</v>
      </c>
      <c r="P744" s="24" t="s">
        <v>829</v>
      </c>
      <c r="Q744" s="37"/>
    </row>
    <row r="745" spans="1:17" s="3" customFormat="1" ht="27.75" customHeight="1" x14ac:dyDescent="0.2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17">
        <v>6240</v>
      </c>
      <c r="P745" s="18" t="s">
        <v>830</v>
      </c>
      <c r="Q745" s="19">
        <f>+Q746</f>
        <v>0</v>
      </c>
    </row>
    <row r="746" spans="1:17" s="3" customFormat="1" ht="27.75" customHeight="1" x14ac:dyDescent="0.25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17">
        <v>6241</v>
      </c>
      <c r="P746" s="18" t="s">
        <v>831</v>
      </c>
      <c r="Q746" s="22">
        <f>+Q747</f>
        <v>0</v>
      </c>
    </row>
    <row r="747" spans="1:17" s="3" customFormat="1" ht="27.75" customHeight="1" x14ac:dyDescent="0.25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23" t="s">
        <v>854</v>
      </c>
      <c r="P747" s="24" t="s">
        <v>833</v>
      </c>
      <c r="Q747" s="37"/>
    </row>
    <row r="748" spans="1:17" s="3" customFormat="1" ht="27.75" customHeight="1" x14ac:dyDescent="0.25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17">
        <v>6250</v>
      </c>
      <c r="P748" s="18" t="s">
        <v>834</v>
      </c>
      <c r="Q748" s="19">
        <f>+Q749</f>
        <v>0</v>
      </c>
    </row>
    <row r="749" spans="1:17" s="3" customFormat="1" ht="27.75" customHeight="1" x14ac:dyDescent="0.25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17">
        <v>6251</v>
      </c>
      <c r="P749" s="18" t="s">
        <v>835</v>
      </c>
      <c r="Q749" s="22">
        <f>+Q750</f>
        <v>0</v>
      </c>
    </row>
    <row r="750" spans="1:17" s="3" customFormat="1" ht="27.75" customHeight="1" x14ac:dyDescent="0.25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23" t="s">
        <v>855</v>
      </c>
      <c r="P750" s="24" t="s">
        <v>837</v>
      </c>
      <c r="Q750" s="37"/>
    </row>
    <row r="751" spans="1:17" s="3" customFormat="1" ht="27.75" customHeight="1" x14ac:dyDescent="0.25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17">
        <v>6260</v>
      </c>
      <c r="P751" s="18" t="s">
        <v>838</v>
      </c>
      <c r="Q751" s="19">
        <f>+Q752</f>
        <v>0</v>
      </c>
    </row>
    <row r="752" spans="1:17" s="3" customFormat="1" ht="27.75" customHeight="1" x14ac:dyDescent="0.25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17">
        <v>6261</v>
      </c>
      <c r="P752" s="18" t="s">
        <v>839</v>
      </c>
      <c r="Q752" s="22">
        <f>+Q753</f>
        <v>0</v>
      </c>
    </row>
    <row r="753" spans="1:17" s="3" customFormat="1" ht="27.75" customHeight="1" x14ac:dyDescent="0.25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23" t="s">
        <v>856</v>
      </c>
      <c r="P753" s="24" t="s">
        <v>841</v>
      </c>
      <c r="Q753" s="37"/>
    </row>
    <row r="754" spans="1:17" s="3" customFormat="1" ht="27.75" customHeight="1" x14ac:dyDescent="0.25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17">
        <v>6270</v>
      </c>
      <c r="P754" s="18" t="s">
        <v>842</v>
      </c>
      <c r="Q754" s="19">
        <f>+Q755</f>
        <v>0</v>
      </c>
    </row>
    <row r="755" spans="1:17" s="3" customFormat="1" ht="27.75" customHeight="1" x14ac:dyDescent="0.2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17">
        <v>6271</v>
      </c>
      <c r="P755" s="18" t="s">
        <v>843</v>
      </c>
      <c r="Q755" s="22">
        <f>+Q756</f>
        <v>0</v>
      </c>
    </row>
    <row r="756" spans="1:17" s="3" customFormat="1" ht="27.75" customHeight="1" x14ac:dyDescent="0.25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23" t="s">
        <v>857</v>
      </c>
      <c r="P756" s="24" t="s">
        <v>845</v>
      </c>
      <c r="Q756" s="37"/>
    </row>
    <row r="757" spans="1:17" s="3" customFormat="1" ht="27.75" customHeight="1" x14ac:dyDescent="0.25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17">
        <v>6290</v>
      </c>
      <c r="P757" s="18" t="s">
        <v>846</v>
      </c>
      <c r="Q757" s="19">
        <f>+Q758</f>
        <v>0</v>
      </c>
    </row>
    <row r="758" spans="1:17" s="3" customFormat="1" ht="27.75" customHeight="1" x14ac:dyDescent="0.25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17">
        <v>6291</v>
      </c>
      <c r="P758" s="18" t="s">
        <v>847</v>
      </c>
      <c r="Q758" s="22">
        <f>+Q759</f>
        <v>0</v>
      </c>
    </row>
    <row r="759" spans="1:17" s="3" customFormat="1" ht="27.75" customHeight="1" x14ac:dyDescent="0.25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23" t="s">
        <v>858</v>
      </c>
      <c r="P759" s="24" t="s">
        <v>849</v>
      </c>
      <c r="Q759" s="37"/>
    </row>
    <row r="760" spans="1:17" ht="27.75" customHeight="1" x14ac:dyDescent="0.3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14">
        <v>6300</v>
      </c>
      <c r="P760" s="15" t="s">
        <v>859</v>
      </c>
      <c r="Q760" s="16">
        <f>+Q761+Q764</f>
        <v>0</v>
      </c>
    </row>
    <row r="761" spans="1:17" s="3" customFormat="1" ht="27.75" customHeight="1" x14ac:dyDescent="0.25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17">
        <v>6310</v>
      </c>
      <c r="P761" s="18" t="s">
        <v>860</v>
      </c>
      <c r="Q761" s="19">
        <f>+Q762</f>
        <v>0</v>
      </c>
    </row>
    <row r="762" spans="1:17" s="3" customFormat="1" ht="27.75" customHeight="1" x14ac:dyDescent="0.25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17">
        <v>6311</v>
      </c>
      <c r="P762" s="18" t="s">
        <v>861</v>
      </c>
      <c r="Q762" s="22">
        <f>+Q763</f>
        <v>0</v>
      </c>
    </row>
    <row r="763" spans="1:17" s="3" customFormat="1" ht="27.75" customHeight="1" x14ac:dyDescent="0.25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23" t="s">
        <v>862</v>
      </c>
      <c r="P763" s="24" t="s">
        <v>863</v>
      </c>
      <c r="Q763" s="37"/>
    </row>
    <row r="764" spans="1:17" s="3" customFormat="1" ht="27.75" customHeight="1" x14ac:dyDescent="0.25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17">
        <v>6320</v>
      </c>
      <c r="P764" s="18" t="s">
        <v>864</v>
      </c>
      <c r="Q764" s="19">
        <f>+Q765</f>
        <v>0</v>
      </c>
    </row>
    <row r="765" spans="1:17" s="3" customFormat="1" ht="27.75" customHeight="1" x14ac:dyDescent="0.2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17">
        <v>6321</v>
      </c>
      <c r="P765" s="18" t="s">
        <v>865</v>
      </c>
      <c r="Q765" s="22">
        <f>+Q766</f>
        <v>0</v>
      </c>
    </row>
    <row r="766" spans="1:17" s="3" customFormat="1" ht="27.75" customHeight="1" x14ac:dyDescent="0.25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23" t="s">
        <v>866</v>
      </c>
      <c r="P766" s="24" t="s">
        <v>867</v>
      </c>
      <c r="Q766" s="37"/>
    </row>
    <row r="767" spans="1:17" s="3" customFormat="1" ht="27.75" customHeight="1" x14ac:dyDescent="0.25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14">
        <v>9000</v>
      </c>
      <c r="P767" s="15" t="s">
        <v>868</v>
      </c>
      <c r="Q767" s="16">
        <f>+Q768+Q771+Q774+Q777+Q780</f>
        <v>0</v>
      </c>
    </row>
    <row r="768" spans="1:17" s="3" customFormat="1" ht="27.75" customHeight="1" x14ac:dyDescent="0.25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14">
        <v>9100</v>
      </c>
      <c r="P768" s="15" t="s">
        <v>878</v>
      </c>
      <c r="Q768" s="16">
        <f>+Q769</f>
        <v>0</v>
      </c>
    </row>
    <row r="769" spans="1:17" s="3" customFormat="1" ht="27.75" customHeight="1" x14ac:dyDescent="0.25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17">
        <v>9110</v>
      </c>
      <c r="P769" s="18" t="s">
        <v>879</v>
      </c>
      <c r="Q769" s="22">
        <f>+Q770</f>
        <v>0</v>
      </c>
    </row>
    <row r="770" spans="1:17" s="3" customFormat="1" ht="27.75" customHeight="1" x14ac:dyDescent="0.25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30" t="s">
        <v>890</v>
      </c>
      <c r="P770" s="31" t="s">
        <v>880</v>
      </c>
      <c r="Q770" s="38"/>
    </row>
    <row r="771" spans="1:17" s="3" customFormat="1" ht="27.75" customHeight="1" x14ac:dyDescent="0.25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14">
        <v>9200</v>
      </c>
      <c r="P771" s="15" t="s">
        <v>881</v>
      </c>
      <c r="Q771" s="16">
        <f>+Q772</f>
        <v>0</v>
      </c>
    </row>
    <row r="772" spans="1:17" s="3" customFormat="1" ht="27.75" customHeight="1" x14ac:dyDescent="0.25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17">
        <v>9210</v>
      </c>
      <c r="P772" s="18" t="s">
        <v>882</v>
      </c>
      <c r="Q772" s="22">
        <f>+Q773</f>
        <v>0</v>
      </c>
    </row>
    <row r="773" spans="1:17" s="3" customFormat="1" ht="27.75" customHeight="1" x14ac:dyDescent="0.25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30" t="s">
        <v>891</v>
      </c>
      <c r="P773" s="31" t="s">
        <v>883</v>
      </c>
      <c r="Q773" s="38"/>
    </row>
    <row r="774" spans="1:17" s="3" customFormat="1" ht="27.75" customHeight="1" x14ac:dyDescent="0.25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14">
        <v>9300</v>
      </c>
      <c r="P774" s="15" t="s">
        <v>884</v>
      </c>
      <c r="Q774" s="16">
        <f>+Q775</f>
        <v>0</v>
      </c>
    </row>
    <row r="775" spans="1:17" s="3" customFormat="1" ht="27.75" customHeight="1" x14ac:dyDescent="0.2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17">
        <v>9310</v>
      </c>
      <c r="P775" s="18" t="s">
        <v>885</v>
      </c>
      <c r="Q775" s="22">
        <f>+Q776</f>
        <v>0</v>
      </c>
    </row>
    <row r="776" spans="1:17" s="3" customFormat="1" ht="27.75" customHeight="1" x14ac:dyDescent="0.25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30" t="s">
        <v>892</v>
      </c>
      <c r="P776" s="31" t="s">
        <v>885</v>
      </c>
      <c r="Q776" s="38"/>
    </row>
    <row r="777" spans="1:17" s="3" customFormat="1" ht="27.75" customHeight="1" x14ac:dyDescent="0.25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14" t="s">
        <v>1052</v>
      </c>
      <c r="P777" s="15" t="s">
        <v>1053</v>
      </c>
      <c r="Q777" s="16">
        <f>+Q778</f>
        <v>0</v>
      </c>
    </row>
    <row r="778" spans="1:17" s="3" customFormat="1" ht="27.75" customHeight="1" x14ac:dyDescent="0.25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17">
        <v>9410</v>
      </c>
      <c r="P778" s="18" t="s">
        <v>886</v>
      </c>
      <c r="Q778" s="22">
        <f>+Q779</f>
        <v>0</v>
      </c>
    </row>
    <row r="779" spans="1:17" s="3" customFormat="1" ht="27.75" customHeight="1" x14ac:dyDescent="0.25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30" t="s">
        <v>893</v>
      </c>
      <c r="P779" s="31" t="s">
        <v>887</v>
      </c>
      <c r="Q779" s="38"/>
    </row>
    <row r="780" spans="1:17" s="3" customFormat="1" ht="27.75" customHeight="1" x14ac:dyDescent="0.25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14">
        <v>9900</v>
      </c>
      <c r="P780" s="15" t="s">
        <v>888</v>
      </c>
      <c r="Q780" s="16">
        <f>+Q781</f>
        <v>0</v>
      </c>
    </row>
    <row r="781" spans="1:17" s="3" customFormat="1" ht="27.75" customHeight="1" x14ac:dyDescent="0.25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17">
        <v>9910</v>
      </c>
      <c r="P781" s="18" t="s">
        <v>889</v>
      </c>
      <c r="Q781" s="22">
        <f>+Q782</f>
        <v>0</v>
      </c>
    </row>
    <row r="782" spans="1:17" ht="27.75" customHeight="1" x14ac:dyDescent="0.3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30" t="s">
        <v>894</v>
      </c>
      <c r="P782" s="31" t="s">
        <v>889</v>
      </c>
      <c r="Q782" s="38"/>
    </row>
    <row r="783" spans="1:17" ht="14.25" customHeight="1" x14ac:dyDescent="0.3"/>
    <row r="784" spans="1:17" x14ac:dyDescent="0.3">
      <c r="K784" s="39"/>
      <c r="O784" s="237" t="s">
        <v>1065</v>
      </c>
      <c r="P784" s="237"/>
      <c r="Q784" s="181" t="s">
        <v>1064</v>
      </c>
    </row>
    <row r="785" spans="11:17" x14ac:dyDescent="0.3">
      <c r="K785" s="39"/>
      <c r="O785" s="41" t="s">
        <v>1060</v>
      </c>
      <c r="P785" s="41"/>
      <c r="Q785" s="42"/>
    </row>
    <row r="786" spans="11:17" x14ac:dyDescent="0.3">
      <c r="K786" s="39"/>
      <c r="O786" s="41" t="s">
        <v>1059</v>
      </c>
      <c r="P786" s="41"/>
      <c r="Q786" s="42"/>
    </row>
    <row r="787" spans="11:17" x14ac:dyDescent="0.3">
      <c r="O787" s="41" t="s">
        <v>1061</v>
      </c>
      <c r="P787" s="41"/>
      <c r="Q787" s="42"/>
    </row>
    <row r="788" spans="11:17" x14ac:dyDescent="0.3">
      <c r="O788" s="43" t="s">
        <v>1062</v>
      </c>
      <c r="P788" s="43"/>
      <c r="Q788" s="44"/>
    </row>
    <row r="789" spans="11:17" ht="20.25" x14ac:dyDescent="0.4">
      <c r="O789" s="238" t="s">
        <v>1063</v>
      </c>
      <c r="P789" s="238"/>
      <c r="Q789" s="45">
        <f>SUM(Q785:Q788)</f>
        <v>0</v>
      </c>
    </row>
  </sheetData>
  <sheetProtection formatCells="0" formatColumns="0" formatRows="0" sort="0" autoFilter="0" pivotTables="0"/>
  <autoFilter ref="A8:AP782"/>
  <mergeCells count="17">
    <mergeCell ref="B1:F1"/>
    <mergeCell ref="B2:F2"/>
    <mergeCell ref="O5:P5"/>
    <mergeCell ref="O6:P6"/>
    <mergeCell ref="A7:B7"/>
    <mergeCell ref="C7:D7"/>
    <mergeCell ref="E7:F7"/>
    <mergeCell ref="G7:H7"/>
    <mergeCell ref="I7:J7"/>
    <mergeCell ref="K7:L7"/>
    <mergeCell ref="O789:P789"/>
    <mergeCell ref="M7:N7"/>
    <mergeCell ref="O7:O8"/>
    <mergeCell ref="P7:P8"/>
    <mergeCell ref="Q7:Q8"/>
    <mergeCell ref="O9:P9"/>
    <mergeCell ref="O784:P784"/>
  </mergeCells>
  <pageMargins left="0.74803149606299213" right="0.11811023622047245" top="0.35433070866141736" bottom="0.35433070866141736" header="0" footer="0"/>
  <pageSetup paperSize="5" scale="60" orientation="landscape" errors="NA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K789"/>
  <sheetViews>
    <sheetView zoomScale="55" zoomScaleNormal="55" workbookViewId="0">
      <selection activeCell="B1" sqref="B1:F1"/>
    </sheetView>
  </sheetViews>
  <sheetFormatPr baseColWidth="10" defaultColWidth="10.875" defaultRowHeight="18.75" x14ac:dyDescent="0.3"/>
  <cols>
    <col min="1" max="1" width="9.875" style="1" customWidth="1"/>
    <col min="2" max="2" width="32.625" style="1" customWidth="1"/>
    <col min="3" max="3" width="9.875" style="1" customWidth="1"/>
    <col min="4" max="4" width="32.625" style="1" customWidth="1"/>
    <col min="5" max="5" width="9.875" style="1" customWidth="1"/>
    <col min="6" max="6" width="32.625" style="1" customWidth="1"/>
    <col min="7" max="7" width="9.875" style="1" customWidth="1"/>
    <col min="8" max="8" width="32.625" style="1" customWidth="1"/>
    <col min="9" max="9" width="9.875" style="1" customWidth="1"/>
    <col min="10" max="10" width="38.125" style="1" customWidth="1"/>
    <col min="11" max="11" width="9.875" style="1" customWidth="1"/>
    <col min="12" max="12" width="32.625" style="1" customWidth="1"/>
    <col min="13" max="13" width="9.875" style="1" customWidth="1"/>
    <col min="14" max="14" width="32.625" style="1" customWidth="1"/>
    <col min="15" max="15" width="11.625" style="4" customWidth="1"/>
    <col min="16" max="16" width="79.875" style="5" customWidth="1"/>
    <col min="17" max="17" width="19.25" style="1" customWidth="1"/>
    <col min="18" max="18" width="10.875" style="1"/>
    <col min="19" max="19" width="26.25" style="1" customWidth="1"/>
    <col min="20" max="16384" width="10.875" style="1"/>
  </cols>
  <sheetData>
    <row r="1" spans="1:37" s="10" customFormat="1" ht="27.75" x14ac:dyDescent="0.35">
      <c r="B1" s="239" t="s">
        <v>1961</v>
      </c>
      <c r="C1" s="239"/>
      <c r="D1" s="239"/>
      <c r="E1" s="239"/>
      <c r="F1" s="239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s="10" customFormat="1" ht="19.5" customHeight="1" x14ac:dyDescent="0.35">
      <c r="B2" s="240" t="s">
        <v>1055</v>
      </c>
      <c r="C2" s="240"/>
      <c r="D2" s="240"/>
      <c r="E2" s="240"/>
      <c r="F2" s="240"/>
    </row>
    <row r="3" spans="1:37" ht="8.25" customHeight="1" x14ac:dyDescent="0.35">
      <c r="B3" s="47"/>
      <c r="C3" s="47"/>
      <c r="D3" s="47"/>
      <c r="E3" s="47"/>
      <c r="F3" s="47"/>
    </row>
    <row r="4" spans="1:37" s="10" customFormat="1" ht="45.75" customHeight="1" x14ac:dyDescent="0.35">
      <c r="B4" s="48" t="s">
        <v>1058</v>
      </c>
      <c r="C4" s="48"/>
      <c r="D4" s="48"/>
      <c r="E4" s="48"/>
      <c r="F4" s="48"/>
      <c r="G4" s="11"/>
      <c r="H4" s="11"/>
      <c r="I4" s="4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8.25" customHeight="1" x14ac:dyDescent="0.3">
      <c r="O5" s="247"/>
      <c r="P5" s="247"/>
    </row>
    <row r="6" spans="1:37" ht="8.25" customHeight="1" thickBot="1" x14ac:dyDescent="0.35">
      <c r="O6" s="248"/>
      <c r="P6" s="248"/>
    </row>
    <row r="7" spans="1:37" s="6" customFormat="1" ht="33" customHeight="1" x14ac:dyDescent="0.25">
      <c r="A7" s="232" t="s">
        <v>869</v>
      </c>
      <c r="B7" s="233"/>
      <c r="C7" s="234" t="s">
        <v>870</v>
      </c>
      <c r="D7" s="234"/>
      <c r="E7" s="233" t="s">
        <v>871</v>
      </c>
      <c r="F7" s="233"/>
      <c r="G7" s="236" t="s">
        <v>877</v>
      </c>
      <c r="H7" s="236"/>
      <c r="I7" s="235" t="s">
        <v>872</v>
      </c>
      <c r="J7" s="235"/>
      <c r="K7" s="235" t="s">
        <v>873</v>
      </c>
      <c r="L7" s="235"/>
      <c r="M7" s="233" t="s">
        <v>874</v>
      </c>
      <c r="N7" s="233"/>
      <c r="O7" s="242" t="s">
        <v>875</v>
      </c>
      <c r="P7" s="244" t="s">
        <v>0</v>
      </c>
      <c r="Q7" s="230" t="s">
        <v>895</v>
      </c>
      <c r="S7" s="187">
        <v>200000</v>
      </c>
    </row>
    <row r="8" spans="1:37" s="6" customFormat="1" ht="33" customHeight="1" thickBot="1" x14ac:dyDescent="0.3">
      <c r="A8" s="7" t="s">
        <v>876</v>
      </c>
      <c r="B8" s="35" t="s">
        <v>869</v>
      </c>
      <c r="C8" s="8" t="s">
        <v>876</v>
      </c>
      <c r="D8" s="35" t="s">
        <v>870</v>
      </c>
      <c r="E8" s="8" t="s">
        <v>876</v>
      </c>
      <c r="F8" s="35" t="s">
        <v>871</v>
      </c>
      <c r="G8" s="8" t="s">
        <v>876</v>
      </c>
      <c r="H8" s="35" t="s">
        <v>877</v>
      </c>
      <c r="I8" s="8" t="s">
        <v>876</v>
      </c>
      <c r="J8" s="35" t="s">
        <v>872</v>
      </c>
      <c r="K8" s="8" t="s">
        <v>876</v>
      </c>
      <c r="L8" s="35" t="s">
        <v>873</v>
      </c>
      <c r="M8" s="35" t="s">
        <v>876</v>
      </c>
      <c r="N8" s="35" t="s">
        <v>874</v>
      </c>
      <c r="O8" s="243"/>
      <c r="P8" s="245"/>
      <c r="Q8" s="231"/>
    </row>
    <row r="9" spans="1:37" ht="43.5" customHeight="1" x14ac:dyDescent="0.3">
      <c r="A9" s="49" t="s">
        <v>1067</v>
      </c>
      <c r="B9" s="49" t="s">
        <v>1057</v>
      </c>
      <c r="C9" s="49">
        <v>9</v>
      </c>
      <c r="D9" s="49" t="s">
        <v>1074</v>
      </c>
      <c r="E9" s="49">
        <v>901</v>
      </c>
      <c r="F9" s="49" t="s">
        <v>1075</v>
      </c>
      <c r="G9" s="49" t="s">
        <v>1077</v>
      </c>
      <c r="H9" s="49" t="s">
        <v>1076</v>
      </c>
      <c r="I9" s="49">
        <v>901001</v>
      </c>
      <c r="J9" s="49" t="s">
        <v>1078</v>
      </c>
      <c r="K9" s="49">
        <v>212</v>
      </c>
      <c r="L9" s="49" t="s">
        <v>1079</v>
      </c>
      <c r="M9" s="49">
        <v>552</v>
      </c>
      <c r="N9" s="49" t="s">
        <v>1080</v>
      </c>
      <c r="O9" s="241" t="s">
        <v>1054</v>
      </c>
      <c r="P9" s="241"/>
      <c r="Q9" s="13">
        <f>+Q10+Q112+Q320+Q589+Q620+Q705+Q767</f>
        <v>0</v>
      </c>
    </row>
    <row r="10" spans="1:37" ht="27.75" customHeight="1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/>
      <c r="N10" s="50"/>
      <c r="O10" s="14">
        <v>1000</v>
      </c>
      <c r="P10" s="15" t="s">
        <v>1</v>
      </c>
      <c r="Q10" s="16">
        <f>+Q11+Q18+Q34+Q60+Q83+Q104</f>
        <v>0</v>
      </c>
    </row>
    <row r="11" spans="1:37" s="3" customFormat="1" ht="27.75" customHeigh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50"/>
      <c r="O11" s="14">
        <v>1100</v>
      </c>
      <c r="P11" s="15" t="s">
        <v>2</v>
      </c>
      <c r="Q11" s="16">
        <f>+Q12+Q14</f>
        <v>0</v>
      </c>
    </row>
    <row r="12" spans="1:37" s="3" customFormat="1" ht="27.75" customHeigh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  <c r="N12" s="50"/>
      <c r="O12" s="17">
        <v>1110</v>
      </c>
      <c r="P12" s="18" t="s">
        <v>3</v>
      </c>
      <c r="Q12" s="19">
        <f>+Q13</f>
        <v>0</v>
      </c>
    </row>
    <row r="13" spans="1:37" s="3" customFormat="1" ht="27.75" customHeight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0"/>
      <c r="O13" s="20" t="s">
        <v>4</v>
      </c>
      <c r="P13" s="21" t="s">
        <v>5</v>
      </c>
      <c r="Q13" s="36"/>
    </row>
    <row r="14" spans="1:37" s="3" customFormat="1" ht="27.75" customHeight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0"/>
      <c r="N14" s="50"/>
      <c r="O14" s="17">
        <v>1130</v>
      </c>
      <c r="P14" s="18" t="s">
        <v>6</v>
      </c>
      <c r="Q14" s="19">
        <f>+Q15</f>
        <v>0</v>
      </c>
    </row>
    <row r="15" spans="1:37" s="3" customFormat="1" ht="27.75" customHeight="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  <c r="N15" s="50"/>
      <c r="O15" s="17">
        <v>1131</v>
      </c>
      <c r="P15" s="18" t="s">
        <v>7</v>
      </c>
      <c r="Q15" s="22">
        <f>+Q16+Q17</f>
        <v>0</v>
      </c>
    </row>
    <row r="16" spans="1:37" s="3" customFormat="1" ht="27.75" customHeigh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50"/>
      <c r="O16" s="20" t="s">
        <v>8</v>
      </c>
      <c r="P16" s="21" t="s">
        <v>9</v>
      </c>
      <c r="Q16" s="36"/>
    </row>
    <row r="17" spans="1:17" ht="27.75" customHeight="1" x14ac:dyDescent="0.3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0"/>
      <c r="O17" s="23" t="s">
        <v>10</v>
      </c>
      <c r="P17" s="24" t="s">
        <v>11</v>
      </c>
      <c r="Q17" s="37"/>
    </row>
    <row r="18" spans="1:17" s="3" customFormat="1" ht="27.75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50"/>
      <c r="O18" s="14">
        <v>1200</v>
      </c>
      <c r="P18" s="15" t="s">
        <v>12</v>
      </c>
      <c r="Q18" s="16">
        <f>+Q19+Q23+Q30</f>
        <v>0</v>
      </c>
    </row>
    <row r="19" spans="1:17" s="3" customFormat="1" ht="27.75" customHeight="1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50"/>
      <c r="O19" s="17">
        <v>1210</v>
      </c>
      <c r="P19" s="18" t="s">
        <v>13</v>
      </c>
      <c r="Q19" s="19">
        <f>+Q20</f>
        <v>0</v>
      </c>
    </row>
    <row r="20" spans="1:17" s="3" customFormat="1" ht="27.75" customHeight="1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50"/>
      <c r="O20" s="17">
        <v>1211</v>
      </c>
      <c r="P20" s="18" t="s">
        <v>14</v>
      </c>
      <c r="Q20" s="22">
        <f>+Q21+Q22</f>
        <v>0</v>
      </c>
    </row>
    <row r="21" spans="1:17" s="3" customFormat="1" ht="27.75" customHeigh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0"/>
      <c r="O21" s="20" t="s">
        <v>15</v>
      </c>
      <c r="P21" s="21" t="s">
        <v>16</v>
      </c>
      <c r="Q21" s="36"/>
    </row>
    <row r="22" spans="1:17" s="3" customFormat="1" ht="27.75" customHeigh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50"/>
      <c r="O22" s="23" t="s">
        <v>17</v>
      </c>
      <c r="P22" s="24" t="s">
        <v>18</v>
      </c>
      <c r="Q22" s="37"/>
    </row>
    <row r="23" spans="1:17" s="3" customFormat="1" ht="27.75" customHeight="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  <c r="N23" s="50"/>
      <c r="O23" s="25">
        <v>1220</v>
      </c>
      <c r="P23" s="26" t="s">
        <v>19</v>
      </c>
      <c r="Q23" s="19">
        <f>+Q24+Q27</f>
        <v>0</v>
      </c>
    </row>
    <row r="24" spans="1:17" s="3" customFormat="1" ht="27.75" customHeigh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50"/>
      <c r="O24" s="17">
        <v>1221</v>
      </c>
      <c r="P24" s="18" t="s">
        <v>20</v>
      </c>
      <c r="Q24" s="22">
        <f>+Q25+Q26</f>
        <v>0</v>
      </c>
    </row>
    <row r="25" spans="1:17" s="3" customFormat="1" ht="27.75" customHeight="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50"/>
      <c r="O25" s="20" t="s">
        <v>21</v>
      </c>
      <c r="P25" s="21" t="s">
        <v>22</v>
      </c>
      <c r="Q25" s="36"/>
    </row>
    <row r="26" spans="1:17" s="3" customFormat="1" ht="27.75" customHeight="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50"/>
      <c r="O26" s="23" t="s">
        <v>23</v>
      </c>
      <c r="P26" s="24" t="s">
        <v>24</v>
      </c>
      <c r="Q26" s="37"/>
    </row>
    <row r="27" spans="1:17" s="3" customFormat="1" ht="27.75" customHeight="1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0"/>
      <c r="O27" s="17">
        <v>1222</v>
      </c>
      <c r="P27" s="18" t="s">
        <v>25</v>
      </c>
      <c r="Q27" s="22">
        <f>+Q28+Q29</f>
        <v>0</v>
      </c>
    </row>
    <row r="28" spans="1:17" s="3" customFormat="1" ht="27.75" customHeight="1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  <c r="N28" s="50"/>
      <c r="O28" s="20" t="s">
        <v>26</v>
      </c>
      <c r="P28" s="21" t="s">
        <v>27</v>
      </c>
      <c r="Q28" s="36"/>
    </row>
    <row r="29" spans="1:17" s="3" customFormat="1" ht="27.75" customHeight="1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50"/>
      <c r="O29" s="23" t="s">
        <v>28</v>
      </c>
      <c r="P29" s="24" t="s">
        <v>29</v>
      </c>
      <c r="Q29" s="37"/>
    </row>
    <row r="30" spans="1:17" s="3" customFormat="1" ht="27.75" customHeigh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50"/>
      <c r="O30" s="17">
        <v>1230</v>
      </c>
      <c r="P30" s="18" t="s">
        <v>30</v>
      </c>
      <c r="Q30" s="19">
        <f>+Q31</f>
        <v>0</v>
      </c>
    </row>
    <row r="31" spans="1:17" s="3" customFormat="1" ht="27.75" customHeight="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50"/>
      <c r="O31" s="17">
        <v>1231</v>
      </c>
      <c r="P31" s="18" t="s">
        <v>31</v>
      </c>
      <c r="Q31" s="22">
        <f>+Q32+Q33</f>
        <v>0</v>
      </c>
    </row>
    <row r="32" spans="1:17" s="3" customFormat="1" ht="27.75" customHeight="1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50"/>
      <c r="O32" s="20" t="s">
        <v>32</v>
      </c>
      <c r="P32" s="21" t="s">
        <v>33</v>
      </c>
      <c r="Q32" s="36"/>
    </row>
    <row r="33" spans="1:17" s="3" customFormat="1" ht="27.75" customHeight="1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50"/>
      <c r="O33" s="23" t="s">
        <v>34</v>
      </c>
      <c r="P33" s="24" t="s">
        <v>35</v>
      </c>
      <c r="Q33" s="37"/>
    </row>
    <row r="34" spans="1:17" ht="27.75" customHeight="1" x14ac:dyDescent="0.3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0"/>
      <c r="O34" s="14">
        <v>1300</v>
      </c>
      <c r="P34" s="15" t="s">
        <v>36</v>
      </c>
      <c r="Q34" s="16">
        <f>+Q35+Q39+Q49+Q53</f>
        <v>0</v>
      </c>
    </row>
    <row r="35" spans="1:17" s="3" customFormat="1" ht="27.75" customHeight="1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0"/>
      <c r="O35" s="17">
        <v>1310</v>
      </c>
      <c r="P35" s="18" t="s">
        <v>37</v>
      </c>
      <c r="Q35" s="19">
        <f>+Q36</f>
        <v>0</v>
      </c>
    </row>
    <row r="36" spans="1:17" s="3" customFormat="1" ht="27.75" customHeight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50"/>
      <c r="O36" s="17">
        <v>1311</v>
      </c>
      <c r="P36" s="18" t="s">
        <v>38</v>
      </c>
      <c r="Q36" s="22">
        <f>+Q37+Q38</f>
        <v>0</v>
      </c>
    </row>
    <row r="37" spans="1:17" s="3" customFormat="1" ht="27.75" customHeigh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  <c r="N37" s="50"/>
      <c r="O37" s="20" t="s">
        <v>39</v>
      </c>
      <c r="P37" s="27" t="s">
        <v>40</v>
      </c>
      <c r="Q37" s="36"/>
    </row>
    <row r="38" spans="1:17" s="3" customFormat="1" ht="27.75" customHeigh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0"/>
      <c r="N38" s="50"/>
      <c r="O38" s="23" t="s">
        <v>41</v>
      </c>
      <c r="P38" s="24" t="s">
        <v>42</v>
      </c>
      <c r="Q38" s="37"/>
    </row>
    <row r="39" spans="1:17" s="3" customFormat="1" ht="27.75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  <c r="N39" s="50"/>
      <c r="O39" s="17">
        <v>1320</v>
      </c>
      <c r="P39" s="18" t="s">
        <v>43</v>
      </c>
      <c r="Q39" s="19">
        <f>+Q40+Q43+Q46</f>
        <v>0</v>
      </c>
    </row>
    <row r="40" spans="1:17" s="3" customFormat="1" ht="27.75" customHeigh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50"/>
      <c r="O40" s="17">
        <v>1321</v>
      </c>
      <c r="P40" s="18" t="s">
        <v>44</v>
      </c>
      <c r="Q40" s="22">
        <f>+Q41+Q42</f>
        <v>0</v>
      </c>
    </row>
    <row r="41" spans="1:17" s="3" customFormat="1" ht="27.75" customHeigh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50"/>
      <c r="O41" s="20" t="s">
        <v>45</v>
      </c>
      <c r="P41" s="21" t="s">
        <v>46</v>
      </c>
      <c r="Q41" s="36"/>
    </row>
    <row r="42" spans="1:17" s="3" customFormat="1" ht="27.75" customHeight="1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  <c r="N42" s="50"/>
      <c r="O42" s="23" t="s">
        <v>47</v>
      </c>
      <c r="P42" s="24" t="s">
        <v>48</v>
      </c>
      <c r="Q42" s="37"/>
    </row>
    <row r="43" spans="1:17" s="3" customFormat="1" ht="27.75" customHeight="1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0"/>
      <c r="N43" s="50"/>
      <c r="O43" s="17">
        <v>1322</v>
      </c>
      <c r="P43" s="18" t="s">
        <v>49</v>
      </c>
      <c r="Q43" s="22">
        <f>+Q44+Q45</f>
        <v>0</v>
      </c>
    </row>
    <row r="44" spans="1:17" s="3" customFormat="1" ht="27.75" customHeight="1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50"/>
      <c r="N44" s="50"/>
      <c r="O44" s="20" t="s">
        <v>50</v>
      </c>
      <c r="P44" s="21" t="s">
        <v>51</v>
      </c>
      <c r="Q44" s="36"/>
    </row>
    <row r="45" spans="1:17" s="3" customFormat="1" ht="27.75" customHeight="1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50"/>
      <c r="N45" s="50"/>
      <c r="O45" s="23" t="s">
        <v>52</v>
      </c>
      <c r="P45" s="24" t="s">
        <v>53</v>
      </c>
      <c r="Q45" s="37"/>
    </row>
    <row r="46" spans="1:17" s="3" customFormat="1" ht="27.75" customHeight="1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0"/>
      <c r="N46" s="50"/>
      <c r="O46" s="17">
        <v>1323</v>
      </c>
      <c r="P46" s="18" t="s">
        <v>54</v>
      </c>
      <c r="Q46" s="22">
        <f>+Q47+Q48</f>
        <v>0</v>
      </c>
    </row>
    <row r="47" spans="1:17" s="3" customFormat="1" ht="27.75" customHeigh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50"/>
      <c r="N47" s="50"/>
      <c r="O47" s="20" t="s">
        <v>55</v>
      </c>
      <c r="P47" s="21" t="s">
        <v>56</v>
      </c>
      <c r="Q47" s="36"/>
    </row>
    <row r="48" spans="1:17" s="3" customFormat="1" ht="27.75" customHeigh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0"/>
      <c r="N48" s="50"/>
      <c r="O48" s="23" t="s">
        <v>57</v>
      </c>
      <c r="P48" s="24" t="s">
        <v>58</v>
      </c>
      <c r="Q48" s="37"/>
    </row>
    <row r="49" spans="1:17" s="3" customFormat="1" ht="27.75" customHeigh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50"/>
      <c r="O49" s="17">
        <v>1330</v>
      </c>
      <c r="P49" s="18" t="s">
        <v>59</v>
      </c>
      <c r="Q49" s="19">
        <f>+Q50</f>
        <v>0</v>
      </c>
    </row>
    <row r="50" spans="1:17" s="3" customFormat="1" ht="27.75" customHeigh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0"/>
      <c r="N50" s="50"/>
      <c r="O50" s="17">
        <v>1331</v>
      </c>
      <c r="P50" s="18" t="s">
        <v>60</v>
      </c>
      <c r="Q50" s="22">
        <f>+Q51+Q52</f>
        <v>0</v>
      </c>
    </row>
    <row r="51" spans="1:17" s="3" customFormat="1" ht="27.75" customHeigh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0"/>
      <c r="N51" s="50"/>
      <c r="O51" s="20" t="s">
        <v>61</v>
      </c>
      <c r="P51" s="21" t="s">
        <v>62</v>
      </c>
      <c r="Q51" s="36"/>
    </row>
    <row r="52" spans="1:17" s="3" customFormat="1" ht="27.75" customHeigh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  <c r="N52" s="50"/>
      <c r="O52" s="23" t="s">
        <v>63</v>
      </c>
      <c r="P52" s="24" t="s">
        <v>64</v>
      </c>
      <c r="Q52" s="37"/>
    </row>
    <row r="53" spans="1:17" s="3" customFormat="1" ht="27.75" customHeigh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50"/>
      <c r="N53" s="50"/>
      <c r="O53" s="17">
        <v>1340</v>
      </c>
      <c r="P53" s="18" t="s">
        <v>65</v>
      </c>
      <c r="Q53" s="19">
        <f>+Q54+Q57</f>
        <v>0</v>
      </c>
    </row>
    <row r="54" spans="1:17" s="3" customFormat="1" ht="27.75" customHeigh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50"/>
      <c r="N54" s="50"/>
      <c r="O54" s="17">
        <v>1341</v>
      </c>
      <c r="P54" s="18" t="s">
        <v>66</v>
      </c>
      <c r="Q54" s="22">
        <f>+Q55+Q56</f>
        <v>0</v>
      </c>
    </row>
    <row r="55" spans="1:17" s="3" customFormat="1" ht="27.75" customHeigh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50"/>
      <c r="N55" s="50"/>
      <c r="O55" s="20" t="s">
        <v>67</v>
      </c>
      <c r="P55" s="21" t="s">
        <v>68</v>
      </c>
      <c r="Q55" s="36"/>
    </row>
    <row r="56" spans="1:17" s="3" customFormat="1" ht="27.75" customHeigh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50"/>
      <c r="N56" s="50"/>
      <c r="O56" s="23" t="s">
        <v>69</v>
      </c>
      <c r="P56" s="24" t="s">
        <v>70</v>
      </c>
      <c r="Q56" s="37"/>
    </row>
    <row r="57" spans="1:17" s="3" customFormat="1" ht="27.75" customHeigh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50"/>
      <c r="N57" s="50"/>
      <c r="O57" s="17">
        <v>1349</v>
      </c>
      <c r="P57" s="18" t="s">
        <v>71</v>
      </c>
      <c r="Q57" s="22">
        <f>+Q58+Q59</f>
        <v>0</v>
      </c>
    </row>
    <row r="58" spans="1:17" s="3" customFormat="1" ht="27.75" customHeight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  <c r="N58" s="50"/>
      <c r="O58" s="20" t="s">
        <v>72</v>
      </c>
      <c r="P58" s="21" t="s">
        <v>73</v>
      </c>
      <c r="Q58" s="36"/>
    </row>
    <row r="59" spans="1:17" s="3" customFormat="1" ht="27.75" customHeight="1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50"/>
      <c r="N59" s="50"/>
      <c r="O59" s="23" t="s">
        <v>74</v>
      </c>
      <c r="P59" s="24" t="s">
        <v>75</v>
      </c>
      <c r="Q59" s="37"/>
    </row>
    <row r="60" spans="1:17" ht="27.75" customHeight="1" x14ac:dyDescent="0.3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50"/>
      <c r="N60" s="50"/>
      <c r="O60" s="14">
        <v>1400</v>
      </c>
      <c r="P60" s="15" t="s">
        <v>76</v>
      </c>
      <c r="Q60" s="16">
        <f>+Q61+Q68+Q72+Q79</f>
        <v>0</v>
      </c>
    </row>
    <row r="61" spans="1:17" s="3" customFormat="1" ht="27.75" customHeight="1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50"/>
      <c r="N61" s="50"/>
      <c r="O61" s="17">
        <v>1410</v>
      </c>
      <c r="P61" s="18" t="s">
        <v>77</v>
      </c>
      <c r="Q61" s="19">
        <f>+Q62+Q65</f>
        <v>0</v>
      </c>
    </row>
    <row r="62" spans="1:17" s="3" customFormat="1" ht="27.75" customHeight="1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  <c r="N62" s="50"/>
      <c r="O62" s="17">
        <v>1412</v>
      </c>
      <c r="P62" s="18" t="s">
        <v>78</v>
      </c>
      <c r="Q62" s="22">
        <f>+Q63+Q64</f>
        <v>0</v>
      </c>
    </row>
    <row r="63" spans="1:17" s="3" customFormat="1" ht="27.75" customHeight="1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50"/>
      <c r="N63" s="50"/>
      <c r="O63" s="20" t="s">
        <v>79</v>
      </c>
      <c r="P63" s="21" t="s">
        <v>80</v>
      </c>
      <c r="Q63" s="36"/>
    </row>
    <row r="64" spans="1:17" s="3" customFormat="1" ht="27.75" customHeight="1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50"/>
      <c r="N64" s="50"/>
      <c r="O64" s="23" t="s">
        <v>81</v>
      </c>
      <c r="P64" s="24" t="s">
        <v>82</v>
      </c>
      <c r="Q64" s="37"/>
    </row>
    <row r="65" spans="1:17" s="3" customFormat="1" ht="27.75" customHeight="1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50"/>
      <c r="N65" s="50"/>
      <c r="O65" s="17">
        <v>1414</v>
      </c>
      <c r="P65" s="18" t="s">
        <v>83</v>
      </c>
      <c r="Q65" s="22">
        <f>+Q66+Q67</f>
        <v>0</v>
      </c>
    </row>
    <row r="66" spans="1:17" s="3" customFormat="1" ht="27.75" customHeight="1" x14ac:dyDescent="0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50"/>
      <c r="N66" s="50"/>
      <c r="O66" s="20" t="s">
        <v>84</v>
      </c>
      <c r="P66" s="21" t="s">
        <v>85</v>
      </c>
      <c r="Q66" s="36"/>
    </row>
    <row r="67" spans="1:17" s="3" customFormat="1" ht="27.75" customHeight="1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50"/>
      <c r="N67" s="50"/>
      <c r="O67" s="23" t="s">
        <v>86</v>
      </c>
      <c r="P67" s="24" t="s">
        <v>87</v>
      </c>
      <c r="Q67" s="37"/>
    </row>
    <row r="68" spans="1:17" s="3" customFormat="1" ht="27.75" customHeight="1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50"/>
      <c r="N68" s="50"/>
      <c r="O68" s="17">
        <v>1420</v>
      </c>
      <c r="P68" s="18" t="s">
        <v>88</v>
      </c>
      <c r="Q68" s="19">
        <f>+Q69</f>
        <v>0</v>
      </c>
    </row>
    <row r="69" spans="1:17" s="3" customFormat="1" ht="27.75" customHeight="1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50"/>
      <c r="N69" s="50"/>
      <c r="O69" s="17">
        <v>1422</v>
      </c>
      <c r="P69" s="18" t="s">
        <v>89</v>
      </c>
      <c r="Q69" s="22">
        <f>+Q70+Q71</f>
        <v>0</v>
      </c>
    </row>
    <row r="70" spans="1:17" s="3" customFormat="1" ht="27.75" customHeight="1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0"/>
      <c r="N70" s="50"/>
      <c r="O70" s="20" t="s">
        <v>90</v>
      </c>
      <c r="P70" s="21" t="s">
        <v>91</v>
      </c>
      <c r="Q70" s="36"/>
    </row>
    <row r="71" spans="1:17" s="3" customFormat="1" ht="27.75" customHeight="1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50"/>
      <c r="N71" s="50"/>
      <c r="O71" s="23" t="s">
        <v>92</v>
      </c>
      <c r="P71" s="24" t="s">
        <v>93</v>
      </c>
      <c r="Q71" s="37"/>
    </row>
    <row r="72" spans="1:17" s="3" customFormat="1" ht="27.75" customHeight="1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50"/>
      <c r="N72" s="50"/>
      <c r="O72" s="17">
        <v>1430</v>
      </c>
      <c r="P72" s="18" t="s">
        <v>94</v>
      </c>
      <c r="Q72" s="19">
        <f>+Q73+Q76</f>
        <v>0</v>
      </c>
    </row>
    <row r="73" spans="1:17" s="3" customFormat="1" ht="27.75" customHeight="1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50"/>
      <c r="N73" s="50"/>
      <c r="O73" s="17">
        <v>1431</v>
      </c>
      <c r="P73" s="18" t="s">
        <v>95</v>
      </c>
      <c r="Q73" s="22">
        <f>+Q74+Q75</f>
        <v>0</v>
      </c>
    </row>
    <row r="74" spans="1:17" s="3" customFormat="1" ht="27.75" customHeight="1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50"/>
      <c r="N74" s="50"/>
      <c r="O74" s="20" t="s">
        <v>96</v>
      </c>
      <c r="P74" s="21" t="s">
        <v>97</v>
      </c>
      <c r="Q74" s="36"/>
    </row>
    <row r="75" spans="1:17" s="3" customFormat="1" ht="27.75" customHeight="1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50"/>
      <c r="N75" s="50"/>
      <c r="O75" s="23" t="s">
        <v>98</v>
      </c>
      <c r="P75" s="24" t="s">
        <v>99</v>
      </c>
      <c r="Q75" s="37"/>
    </row>
    <row r="76" spans="1:17" s="3" customFormat="1" ht="27.75" customHeight="1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50"/>
      <c r="N76" s="50"/>
      <c r="O76" s="17">
        <v>1432</v>
      </c>
      <c r="P76" s="18" t="s">
        <v>100</v>
      </c>
      <c r="Q76" s="22">
        <f>+Q77+Q78</f>
        <v>0</v>
      </c>
    </row>
    <row r="77" spans="1:17" s="3" customFormat="1" ht="27.75" customHeight="1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50"/>
      <c r="N77" s="50"/>
      <c r="O77" s="20" t="s">
        <v>101</v>
      </c>
      <c r="P77" s="21" t="s">
        <v>102</v>
      </c>
      <c r="Q77" s="36"/>
    </row>
    <row r="78" spans="1:17" s="3" customFormat="1" ht="27.75" customHeight="1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50"/>
      <c r="N78" s="50"/>
      <c r="O78" s="23" t="s">
        <v>103</v>
      </c>
      <c r="P78" s="24" t="s">
        <v>104</v>
      </c>
      <c r="Q78" s="37"/>
    </row>
    <row r="79" spans="1:17" s="3" customFormat="1" ht="27.75" customHeight="1" x14ac:dyDescent="0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50"/>
      <c r="N79" s="50"/>
      <c r="O79" s="17">
        <v>1440</v>
      </c>
      <c r="P79" s="18" t="s">
        <v>105</v>
      </c>
      <c r="Q79" s="19">
        <f>+Q80</f>
        <v>0</v>
      </c>
    </row>
    <row r="80" spans="1:17" s="3" customFormat="1" ht="27.75" customHeight="1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50"/>
      <c r="N80" s="50"/>
      <c r="O80" s="17">
        <v>1441</v>
      </c>
      <c r="P80" s="18" t="s">
        <v>106</v>
      </c>
      <c r="Q80" s="22">
        <f>+Q81+Q82</f>
        <v>0</v>
      </c>
    </row>
    <row r="81" spans="1:17" s="3" customFormat="1" ht="27.75" customHeight="1" x14ac:dyDescent="0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50"/>
      <c r="N81" s="50"/>
      <c r="O81" s="20" t="s">
        <v>107</v>
      </c>
      <c r="P81" s="21" t="s">
        <v>108</v>
      </c>
      <c r="Q81" s="36"/>
    </row>
    <row r="82" spans="1:17" s="3" customFormat="1" ht="27.75" customHeight="1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50"/>
      <c r="N82" s="50"/>
      <c r="O82" s="23" t="s">
        <v>109</v>
      </c>
      <c r="P82" s="24" t="s">
        <v>110</v>
      </c>
      <c r="Q82" s="37"/>
    </row>
    <row r="83" spans="1:17" ht="27.75" customHeight="1" x14ac:dyDescent="0.3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50"/>
      <c r="N83" s="50"/>
      <c r="O83" s="14">
        <v>1500</v>
      </c>
      <c r="P83" s="15" t="s">
        <v>111</v>
      </c>
      <c r="Q83" s="16">
        <f>+Q84+Q88</f>
        <v>0</v>
      </c>
    </row>
    <row r="84" spans="1:17" s="3" customFormat="1" ht="27.75" customHeight="1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50"/>
      <c r="N84" s="50"/>
      <c r="O84" s="17">
        <v>1530</v>
      </c>
      <c r="P84" s="18" t="s">
        <v>112</v>
      </c>
      <c r="Q84" s="19">
        <f>+Q85</f>
        <v>0</v>
      </c>
    </row>
    <row r="85" spans="1:17" s="3" customFormat="1" ht="27.75" customHeight="1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50"/>
      <c r="N85" s="50"/>
      <c r="O85" s="17">
        <v>1531</v>
      </c>
      <c r="P85" s="18" t="s">
        <v>113</v>
      </c>
      <c r="Q85" s="22">
        <f>+Q86+Q87</f>
        <v>0</v>
      </c>
    </row>
    <row r="86" spans="1:17" s="3" customFormat="1" ht="27.75" customHeight="1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50"/>
      <c r="N86" s="50"/>
      <c r="O86" s="20" t="s">
        <v>114</v>
      </c>
      <c r="P86" s="21" t="s">
        <v>115</v>
      </c>
      <c r="Q86" s="36"/>
    </row>
    <row r="87" spans="1:17" s="3" customFormat="1" ht="27.75" customHeight="1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50"/>
      <c r="N87" s="50"/>
      <c r="O87" s="23" t="s">
        <v>116</v>
      </c>
      <c r="P87" s="24" t="s">
        <v>117</v>
      </c>
      <c r="Q87" s="37"/>
    </row>
    <row r="88" spans="1:17" s="3" customFormat="1" ht="27.75" customHeight="1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50"/>
      <c r="N88" s="50"/>
      <c r="O88" s="17">
        <v>1590</v>
      </c>
      <c r="P88" s="18" t="s">
        <v>118</v>
      </c>
      <c r="Q88" s="19">
        <f>+Q89+Q92+Q95+Q98+Q101</f>
        <v>0</v>
      </c>
    </row>
    <row r="89" spans="1:17" s="3" customFormat="1" ht="27.75" customHeight="1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50"/>
      <c r="N89" s="50"/>
      <c r="O89" s="17">
        <v>1592</v>
      </c>
      <c r="P89" s="18" t="s">
        <v>119</v>
      </c>
      <c r="Q89" s="22">
        <f>+Q90+Q91</f>
        <v>0</v>
      </c>
    </row>
    <row r="90" spans="1:17" s="3" customFormat="1" ht="27.75" customHeight="1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50"/>
      <c r="N90" s="50"/>
      <c r="O90" s="20" t="s">
        <v>120</v>
      </c>
      <c r="P90" s="21" t="s">
        <v>121</v>
      </c>
      <c r="Q90" s="36"/>
    </row>
    <row r="91" spans="1:17" s="3" customFormat="1" ht="27.75" customHeight="1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50"/>
      <c r="N91" s="50"/>
      <c r="O91" s="23" t="s">
        <v>122</v>
      </c>
      <c r="P91" s="24" t="s">
        <v>123</v>
      </c>
      <c r="Q91" s="37"/>
    </row>
    <row r="92" spans="1:17" s="3" customFormat="1" ht="27.75" customHeight="1" x14ac:dyDescent="0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50"/>
      <c r="N92" s="50"/>
      <c r="O92" s="17">
        <v>1593</v>
      </c>
      <c r="P92" s="18" t="s">
        <v>124</v>
      </c>
      <c r="Q92" s="22">
        <f>+Q93+Q94</f>
        <v>0</v>
      </c>
    </row>
    <row r="93" spans="1:17" s="3" customFormat="1" ht="27.75" customHeight="1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50"/>
      <c r="N93" s="50"/>
      <c r="O93" s="20" t="s">
        <v>125</v>
      </c>
      <c r="P93" s="21" t="s">
        <v>126</v>
      </c>
      <c r="Q93" s="36"/>
    </row>
    <row r="94" spans="1:17" s="3" customFormat="1" ht="27.75" customHeight="1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50"/>
      <c r="N94" s="50"/>
      <c r="O94" s="23" t="s">
        <v>127</v>
      </c>
      <c r="P94" s="24" t="s">
        <v>128</v>
      </c>
      <c r="Q94" s="37"/>
    </row>
    <row r="95" spans="1:17" s="3" customFormat="1" ht="27.75" customHeight="1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50"/>
      <c r="N95" s="50"/>
      <c r="O95" s="17">
        <v>1596</v>
      </c>
      <c r="P95" s="18" t="s">
        <v>129</v>
      </c>
      <c r="Q95" s="22">
        <f>+Q96+Q97</f>
        <v>0</v>
      </c>
    </row>
    <row r="96" spans="1:17" s="3" customFormat="1" ht="27.75" customHeight="1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50"/>
      <c r="N96" s="50"/>
      <c r="O96" s="20" t="s">
        <v>130</v>
      </c>
      <c r="P96" s="21" t="s">
        <v>131</v>
      </c>
      <c r="Q96" s="36"/>
    </row>
    <row r="97" spans="1:17" s="3" customFormat="1" ht="27.75" customHeight="1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50"/>
      <c r="N97" s="50"/>
      <c r="O97" s="23" t="s">
        <v>132</v>
      </c>
      <c r="P97" s="24" t="s">
        <v>133</v>
      </c>
      <c r="Q97" s="37"/>
    </row>
    <row r="98" spans="1:17" s="3" customFormat="1" ht="27.75" customHeight="1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50"/>
      <c r="N98" s="50"/>
      <c r="O98" s="17">
        <v>1597</v>
      </c>
      <c r="P98" s="18" t="s">
        <v>134</v>
      </c>
      <c r="Q98" s="22">
        <f>+Q99+Q100</f>
        <v>0</v>
      </c>
    </row>
    <row r="99" spans="1:17" s="3" customFormat="1" ht="27.75" customHeight="1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50"/>
      <c r="N99" s="50"/>
      <c r="O99" s="20" t="s">
        <v>135</v>
      </c>
      <c r="P99" s="21" t="s">
        <v>136</v>
      </c>
      <c r="Q99" s="36"/>
    </row>
    <row r="100" spans="1:17" s="3" customFormat="1" ht="27.75" customHeight="1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50"/>
      <c r="N100" s="50"/>
      <c r="O100" s="23" t="s">
        <v>137</v>
      </c>
      <c r="P100" s="24" t="s">
        <v>138</v>
      </c>
      <c r="Q100" s="37"/>
    </row>
    <row r="101" spans="1:17" s="3" customFormat="1" ht="27.75" customHeight="1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50"/>
      <c r="N101" s="50"/>
      <c r="O101" s="17">
        <v>1598</v>
      </c>
      <c r="P101" s="18" t="s">
        <v>139</v>
      </c>
      <c r="Q101" s="22">
        <f>+Q102+Q103</f>
        <v>0</v>
      </c>
    </row>
    <row r="102" spans="1:17" s="3" customFormat="1" ht="27.75" customHeight="1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50"/>
      <c r="N102" s="50"/>
      <c r="O102" s="20" t="s">
        <v>140</v>
      </c>
      <c r="P102" s="21" t="s">
        <v>141</v>
      </c>
      <c r="Q102" s="36"/>
    </row>
    <row r="103" spans="1:17" s="3" customFormat="1" ht="27.75" customHeight="1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50"/>
      <c r="N103" s="50"/>
      <c r="O103" s="23" t="s">
        <v>142</v>
      </c>
      <c r="P103" s="24" t="s">
        <v>143</v>
      </c>
      <c r="Q103" s="37"/>
    </row>
    <row r="104" spans="1:17" ht="27.75" customHeight="1" x14ac:dyDescent="0.3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50"/>
      <c r="N104" s="50"/>
      <c r="O104" s="14">
        <v>1700</v>
      </c>
      <c r="P104" s="15" t="s">
        <v>144</v>
      </c>
      <c r="Q104" s="16">
        <f>+Q105</f>
        <v>0</v>
      </c>
    </row>
    <row r="105" spans="1:17" s="3" customFormat="1" ht="27.75" customHeight="1" x14ac:dyDescent="0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50"/>
      <c r="N105" s="50"/>
      <c r="O105" s="17">
        <v>1710</v>
      </c>
      <c r="P105" s="18" t="s">
        <v>145</v>
      </c>
      <c r="Q105" s="19">
        <f>+Q106+Q109</f>
        <v>0</v>
      </c>
    </row>
    <row r="106" spans="1:17" s="3" customFormat="1" ht="27.75" customHeight="1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50"/>
      <c r="N106" s="50"/>
      <c r="O106" s="17">
        <v>1711</v>
      </c>
      <c r="P106" s="18" t="s">
        <v>146</v>
      </c>
      <c r="Q106" s="22">
        <f>+Q107+Q108</f>
        <v>0</v>
      </c>
    </row>
    <row r="107" spans="1:17" s="3" customFormat="1" ht="27.75" customHeight="1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50"/>
      <c r="N107" s="50"/>
      <c r="O107" s="20" t="s">
        <v>147</v>
      </c>
      <c r="P107" s="21" t="s">
        <v>148</v>
      </c>
      <c r="Q107" s="36"/>
    </row>
    <row r="108" spans="1:17" s="3" customFormat="1" ht="27.75" customHeight="1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50"/>
      <c r="N108" s="50"/>
      <c r="O108" s="23" t="s">
        <v>149</v>
      </c>
      <c r="P108" s="24" t="s">
        <v>150</v>
      </c>
      <c r="Q108" s="37"/>
    </row>
    <row r="109" spans="1:17" s="3" customFormat="1" ht="27.75" customHeight="1" x14ac:dyDescent="0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50"/>
      <c r="N109" s="50"/>
      <c r="O109" s="17">
        <v>1712</v>
      </c>
      <c r="P109" s="18" t="s">
        <v>151</v>
      </c>
      <c r="Q109" s="22">
        <f>+Q110+Q111</f>
        <v>0</v>
      </c>
    </row>
    <row r="110" spans="1:17" s="3" customFormat="1" ht="27.75" customHeight="1" x14ac:dyDescent="0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50"/>
      <c r="N110" s="50"/>
      <c r="O110" s="20" t="s">
        <v>152</v>
      </c>
      <c r="P110" s="21" t="s">
        <v>153</v>
      </c>
      <c r="Q110" s="36"/>
    </row>
    <row r="111" spans="1:17" s="3" customFormat="1" ht="27.75" customHeight="1" x14ac:dyDescent="0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50"/>
      <c r="N111" s="50"/>
      <c r="O111" s="23" t="s">
        <v>154</v>
      </c>
      <c r="P111" s="24" t="s">
        <v>155</v>
      </c>
      <c r="Q111" s="37"/>
    </row>
    <row r="112" spans="1:17" s="2" customFormat="1" ht="27.75" customHeight="1" x14ac:dyDescent="0.3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50"/>
      <c r="N112" s="50"/>
      <c r="O112" s="14">
        <v>2000</v>
      </c>
      <c r="P112" s="15" t="s">
        <v>156</v>
      </c>
      <c r="Q112" s="16">
        <f>+Q113+Q142+Q175+Q212+Q241+Q249+Q270+Q283+Q166</f>
        <v>0</v>
      </c>
    </row>
    <row r="113" spans="1:17" ht="27.75" customHeight="1" x14ac:dyDescent="0.3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50"/>
      <c r="N113" s="50"/>
      <c r="O113" s="14">
        <v>2100</v>
      </c>
      <c r="P113" s="15" t="s">
        <v>157</v>
      </c>
      <c r="Q113" s="16">
        <f>+Q114+Q118+Q122+Q126+Q130+Q134+Q138</f>
        <v>0</v>
      </c>
    </row>
    <row r="114" spans="1:17" s="3" customFormat="1" ht="27.75" customHeigh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50"/>
      <c r="N114" s="50"/>
      <c r="O114" s="17">
        <v>2110</v>
      </c>
      <c r="P114" s="18" t="s">
        <v>158</v>
      </c>
      <c r="Q114" s="19">
        <f>+Q115</f>
        <v>0</v>
      </c>
    </row>
    <row r="115" spans="1:17" s="3" customFormat="1" ht="27.75" customHeigh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50"/>
      <c r="N115" s="50"/>
      <c r="O115" s="17">
        <v>2111</v>
      </c>
      <c r="P115" s="18" t="s">
        <v>159</v>
      </c>
      <c r="Q115" s="22">
        <f>+Q116+Q117</f>
        <v>0</v>
      </c>
    </row>
    <row r="116" spans="1:17" s="3" customFormat="1" ht="27.75" customHeight="1" x14ac:dyDescent="0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50"/>
      <c r="N116" s="50"/>
      <c r="O116" s="20" t="s">
        <v>160</v>
      </c>
      <c r="P116" s="21" t="s">
        <v>161</v>
      </c>
      <c r="Q116" s="36"/>
    </row>
    <row r="117" spans="1:17" s="3" customFormat="1" ht="27.75" customHeight="1" x14ac:dyDescent="0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50"/>
      <c r="N117" s="50"/>
      <c r="O117" s="23" t="s">
        <v>162</v>
      </c>
      <c r="P117" s="24" t="s">
        <v>163</v>
      </c>
      <c r="Q117" s="37"/>
    </row>
    <row r="118" spans="1:17" s="3" customFormat="1" ht="27.75" customHeight="1" x14ac:dyDescent="0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50"/>
      <c r="N118" s="50"/>
      <c r="O118" s="17">
        <v>2120</v>
      </c>
      <c r="P118" s="18" t="s">
        <v>164</v>
      </c>
      <c r="Q118" s="19">
        <f>+Q119</f>
        <v>0</v>
      </c>
    </row>
    <row r="119" spans="1:17" s="3" customFormat="1" ht="27.75" customHeight="1" x14ac:dyDescent="0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50"/>
      <c r="N119" s="50"/>
      <c r="O119" s="17">
        <v>2121</v>
      </c>
      <c r="P119" s="18" t="s">
        <v>165</v>
      </c>
      <c r="Q119" s="22">
        <f>+Q120+Q121</f>
        <v>0</v>
      </c>
    </row>
    <row r="120" spans="1:17" s="3" customFormat="1" ht="27.75" customHeight="1" x14ac:dyDescent="0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50"/>
      <c r="N120" s="50"/>
      <c r="O120" s="20" t="s">
        <v>166</v>
      </c>
      <c r="P120" s="21" t="s">
        <v>167</v>
      </c>
      <c r="Q120" s="36"/>
    </row>
    <row r="121" spans="1:17" s="3" customFormat="1" ht="27.75" customHeight="1" x14ac:dyDescent="0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50"/>
      <c r="N121" s="50"/>
      <c r="O121" s="23" t="s">
        <v>168</v>
      </c>
      <c r="P121" s="24" t="s">
        <v>169</v>
      </c>
      <c r="Q121" s="37"/>
    </row>
    <row r="122" spans="1:17" s="3" customFormat="1" ht="27.75" customHeight="1" x14ac:dyDescent="0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50"/>
      <c r="N122" s="50"/>
      <c r="O122" s="17">
        <v>2130</v>
      </c>
      <c r="P122" s="18" t="s">
        <v>170</v>
      </c>
      <c r="Q122" s="19">
        <f>+Q123</f>
        <v>0</v>
      </c>
    </row>
    <row r="123" spans="1:17" s="3" customFormat="1" ht="27.75" customHeight="1" x14ac:dyDescent="0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50"/>
      <c r="N123" s="50"/>
      <c r="O123" s="17">
        <v>2131</v>
      </c>
      <c r="P123" s="18" t="s">
        <v>171</v>
      </c>
      <c r="Q123" s="22">
        <f>+Q124+Q125</f>
        <v>0</v>
      </c>
    </row>
    <row r="124" spans="1:17" s="3" customFormat="1" ht="27.75" customHeight="1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50"/>
      <c r="N124" s="50"/>
      <c r="O124" s="20" t="s">
        <v>172</v>
      </c>
      <c r="P124" s="21" t="s">
        <v>173</v>
      </c>
      <c r="Q124" s="36"/>
    </row>
    <row r="125" spans="1:17" s="3" customFormat="1" ht="27.75" customHeight="1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50"/>
      <c r="N125" s="50"/>
      <c r="O125" s="23" t="s">
        <v>174</v>
      </c>
      <c r="P125" s="24" t="s">
        <v>175</v>
      </c>
      <c r="Q125" s="37"/>
    </row>
    <row r="126" spans="1:17" s="3" customFormat="1" ht="27.75" customHeight="1" x14ac:dyDescent="0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50"/>
      <c r="N126" s="50"/>
      <c r="O126" s="17">
        <v>2140</v>
      </c>
      <c r="P126" s="18" t="s">
        <v>176</v>
      </c>
      <c r="Q126" s="19">
        <f>+Q127</f>
        <v>0</v>
      </c>
    </row>
    <row r="127" spans="1:17" s="3" customFormat="1" ht="27.75" customHeight="1" x14ac:dyDescent="0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50"/>
      <c r="N127" s="50"/>
      <c r="O127" s="17">
        <v>2141</v>
      </c>
      <c r="P127" s="18" t="s">
        <v>177</v>
      </c>
      <c r="Q127" s="22">
        <f>+Q128+Q129</f>
        <v>0</v>
      </c>
    </row>
    <row r="128" spans="1:17" s="3" customFormat="1" ht="27.75" customHeight="1" x14ac:dyDescent="0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50"/>
      <c r="N128" s="50"/>
      <c r="O128" s="20" t="s">
        <v>178</v>
      </c>
      <c r="P128" s="21" t="s">
        <v>179</v>
      </c>
      <c r="Q128" s="36"/>
    </row>
    <row r="129" spans="1:17" s="3" customFormat="1" ht="27.75" customHeight="1" x14ac:dyDescent="0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50"/>
      <c r="N129" s="50"/>
      <c r="O129" s="23" t="s">
        <v>180</v>
      </c>
      <c r="P129" s="24" t="s">
        <v>181</v>
      </c>
      <c r="Q129" s="37"/>
    </row>
    <row r="130" spans="1:17" s="3" customFormat="1" ht="27.75" customHeight="1" x14ac:dyDescent="0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50"/>
      <c r="N130" s="50"/>
      <c r="O130" s="17">
        <v>2150</v>
      </c>
      <c r="P130" s="18" t="s">
        <v>182</v>
      </c>
      <c r="Q130" s="19">
        <f>+Q131</f>
        <v>0</v>
      </c>
    </row>
    <row r="131" spans="1:17" s="3" customFormat="1" ht="27.75" customHeight="1" x14ac:dyDescent="0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50"/>
      <c r="N131" s="50"/>
      <c r="O131" s="17">
        <v>2151</v>
      </c>
      <c r="P131" s="18" t="s">
        <v>183</v>
      </c>
      <c r="Q131" s="22">
        <f>+Q132+Q133</f>
        <v>0</v>
      </c>
    </row>
    <row r="132" spans="1:17" s="3" customFormat="1" ht="27.75" customHeight="1" x14ac:dyDescent="0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50"/>
      <c r="N132" s="50"/>
      <c r="O132" s="20" t="s">
        <v>184</v>
      </c>
      <c r="P132" s="21" t="s">
        <v>185</v>
      </c>
      <c r="Q132" s="36"/>
    </row>
    <row r="133" spans="1:17" s="3" customFormat="1" ht="27.75" customHeight="1" x14ac:dyDescent="0.2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50"/>
      <c r="N133" s="50"/>
      <c r="O133" s="23" t="s">
        <v>186</v>
      </c>
      <c r="P133" s="24" t="s">
        <v>187</v>
      </c>
      <c r="Q133" s="37"/>
    </row>
    <row r="134" spans="1:17" s="3" customFormat="1" ht="27.75" customHeight="1" x14ac:dyDescent="0.2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50"/>
      <c r="N134" s="50"/>
      <c r="O134" s="17">
        <v>2160</v>
      </c>
      <c r="P134" s="18" t="s">
        <v>188</v>
      </c>
      <c r="Q134" s="19">
        <f>+Q135</f>
        <v>0</v>
      </c>
    </row>
    <row r="135" spans="1:17" s="3" customFormat="1" ht="27.75" customHeight="1" x14ac:dyDescent="0.2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50"/>
      <c r="N135" s="50"/>
      <c r="O135" s="17">
        <v>2161</v>
      </c>
      <c r="P135" s="18" t="s">
        <v>189</v>
      </c>
      <c r="Q135" s="22">
        <f>+Q136+Q137</f>
        <v>0</v>
      </c>
    </row>
    <row r="136" spans="1:17" s="3" customFormat="1" ht="27.75" customHeight="1" x14ac:dyDescent="0.2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50"/>
      <c r="N136" s="50"/>
      <c r="O136" s="20" t="s">
        <v>190</v>
      </c>
      <c r="P136" s="21" t="s">
        <v>191</v>
      </c>
      <c r="Q136" s="36"/>
    </row>
    <row r="137" spans="1:17" s="3" customFormat="1" ht="27.75" customHeight="1" x14ac:dyDescent="0.2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50"/>
      <c r="N137" s="50"/>
      <c r="O137" s="23" t="s">
        <v>192</v>
      </c>
      <c r="P137" s="24" t="s">
        <v>193</v>
      </c>
      <c r="Q137" s="37"/>
    </row>
    <row r="138" spans="1:17" s="3" customFormat="1" ht="27.75" customHeight="1" x14ac:dyDescent="0.2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50"/>
      <c r="N138" s="50"/>
      <c r="O138" s="17">
        <v>2180</v>
      </c>
      <c r="P138" s="18" t="s">
        <v>194</v>
      </c>
      <c r="Q138" s="19">
        <f>+Q139</f>
        <v>0</v>
      </c>
    </row>
    <row r="139" spans="1:17" s="3" customFormat="1" ht="27.75" customHeight="1" x14ac:dyDescent="0.2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50"/>
      <c r="N139" s="50"/>
      <c r="O139" s="17">
        <v>2181</v>
      </c>
      <c r="P139" s="18" t="s">
        <v>195</v>
      </c>
      <c r="Q139" s="22">
        <f>+Q140+Q141</f>
        <v>0</v>
      </c>
    </row>
    <row r="140" spans="1:17" s="3" customFormat="1" ht="27.75" customHeight="1" x14ac:dyDescent="0.2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50"/>
      <c r="N140" s="50"/>
      <c r="O140" s="20" t="s">
        <v>196</v>
      </c>
      <c r="P140" s="21" t="s">
        <v>197</v>
      </c>
      <c r="Q140" s="36"/>
    </row>
    <row r="141" spans="1:17" s="3" customFormat="1" ht="27.75" customHeight="1" x14ac:dyDescent="0.2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50"/>
      <c r="N141" s="50"/>
      <c r="O141" s="23" t="s">
        <v>198</v>
      </c>
      <c r="P141" s="24" t="s">
        <v>199</v>
      </c>
      <c r="Q141" s="37"/>
    </row>
    <row r="142" spans="1:17" ht="27.75" customHeight="1" x14ac:dyDescent="0.3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50"/>
      <c r="N142" s="50"/>
      <c r="O142" s="14">
        <v>2200</v>
      </c>
      <c r="P142" s="15" t="s">
        <v>200</v>
      </c>
      <c r="Q142" s="16">
        <f>+Q143+Q158+Q162</f>
        <v>0</v>
      </c>
    </row>
    <row r="143" spans="1:17" s="3" customFormat="1" ht="27.75" customHeight="1" x14ac:dyDescent="0.2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50"/>
      <c r="N143" s="50"/>
      <c r="O143" s="17">
        <v>2210</v>
      </c>
      <c r="P143" s="18" t="s">
        <v>201</v>
      </c>
      <c r="Q143" s="19">
        <f>+Q144+Q145+Q146+Q149+Q152+Q155</f>
        <v>0</v>
      </c>
    </row>
    <row r="144" spans="1:17" s="3" customFormat="1" ht="27.75" customHeight="1" x14ac:dyDescent="0.2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50"/>
      <c r="N144" s="50"/>
      <c r="O144" s="20" t="s">
        <v>896</v>
      </c>
      <c r="P144" s="21" t="s">
        <v>898</v>
      </c>
      <c r="Q144" s="36"/>
    </row>
    <row r="145" spans="1:17" s="3" customFormat="1" ht="27.75" customHeight="1" x14ac:dyDescent="0.2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50"/>
      <c r="N145" s="50"/>
      <c r="O145" s="23" t="s">
        <v>897</v>
      </c>
      <c r="P145" s="24" t="s">
        <v>898</v>
      </c>
      <c r="Q145" s="37"/>
    </row>
    <row r="146" spans="1:17" s="3" customFormat="1" ht="27.75" customHeight="1" x14ac:dyDescent="0.2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50"/>
      <c r="N146" s="50"/>
      <c r="O146" s="17">
        <v>2212</v>
      </c>
      <c r="P146" s="18" t="s">
        <v>202</v>
      </c>
      <c r="Q146" s="22">
        <f>+Q147+Q148</f>
        <v>0</v>
      </c>
    </row>
    <row r="147" spans="1:17" s="3" customFormat="1" ht="27.75" customHeight="1" x14ac:dyDescent="0.2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50"/>
      <c r="N147" s="50"/>
      <c r="O147" s="20" t="s">
        <v>203</v>
      </c>
      <c r="P147" s="21" t="s">
        <v>204</v>
      </c>
      <c r="Q147" s="36"/>
    </row>
    <row r="148" spans="1:17" s="3" customFormat="1" ht="27.75" customHeight="1" x14ac:dyDescent="0.2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50"/>
      <c r="N148" s="50"/>
      <c r="O148" s="23" t="s">
        <v>205</v>
      </c>
      <c r="P148" s="24" t="s">
        <v>206</v>
      </c>
      <c r="Q148" s="37"/>
    </row>
    <row r="149" spans="1:17" s="3" customFormat="1" ht="27.75" customHeight="1" x14ac:dyDescent="0.2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50"/>
      <c r="N149" s="50"/>
      <c r="O149" s="17">
        <v>2213</v>
      </c>
      <c r="P149" s="18" t="s">
        <v>207</v>
      </c>
      <c r="Q149" s="22">
        <f>+Q150+Q151</f>
        <v>0</v>
      </c>
    </row>
    <row r="150" spans="1:17" s="3" customFormat="1" ht="27.75" customHeight="1" x14ac:dyDescent="0.2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50"/>
      <c r="N150" s="50"/>
      <c r="O150" s="20" t="s">
        <v>208</v>
      </c>
      <c r="P150" s="21" t="s">
        <v>209</v>
      </c>
      <c r="Q150" s="36"/>
    </row>
    <row r="151" spans="1:17" s="3" customFormat="1" ht="27.75" customHeight="1" x14ac:dyDescent="0.2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50"/>
      <c r="N151" s="50"/>
      <c r="O151" s="23" t="s">
        <v>210</v>
      </c>
      <c r="P151" s="24" t="s">
        <v>211</v>
      </c>
      <c r="Q151" s="37"/>
    </row>
    <row r="152" spans="1:17" s="3" customFormat="1" ht="27.75" customHeight="1" x14ac:dyDescent="0.2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50"/>
      <c r="N152" s="50"/>
      <c r="O152" s="55">
        <v>2214</v>
      </c>
      <c r="P152" s="18" t="s">
        <v>212</v>
      </c>
      <c r="Q152" s="22">
        <f>+Q153+Q154</f>
        <v>0</v>
      </c>
    </row>
    <row r="153" spans="1:17" s="3" customFormat="1" ht="27.75" customHeight="1" x14ac:dyDescent="0.2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50"/>
      <c r="N153" s="50"/>
      <c r="O153" s="56" t="s">
        <v>213</v>
      </c>
      <c r="P153" s="21" t="s">
        <v>214</v>
      </c>
      <c r="Q153" s="36"/>
    </row>
    <row r="154" spans="1:17" s="3" customFormat="1" ht="27.75" customHeight="1" x14ac:dyDescent="0.2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50"/>
      <c r="N154" s="50"/>
      <c r="O154" s="57" t="s">
        <v>215</v>
      </c>
      <c r="P154" s="24" t="s">
        <v>216</v>
      </c>
      <c r="Q154" s="37"/>
    </row>
    <row r="155" spans="1:17" s="3" customFormat="1" ht="27.75" customHeight="1" x14ac:dyDescent="0.2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50"/>
      <c r="N155" s="50"/>
      <c r="O155" s="17">
        <v>2215</v>
      </c>
      <c r="P155" s="18" t="s">
        <v>217</v>
      </c>
      <c r="Q155" s="22">
        <f>+Q156+Q157</f>
        <v>0</v>
      </c>
    </row>
    <row r="156" spans="1:17" s="3" customFormat="1" ht="27.75" customHeight="1" x14ac:dyDescent="0.2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50"/>
      <c r="N156" s="50"/>
      <c r="O156" s="20" t="s">
        <v>218</v>
      </c>
      <c r="P156" s="21" t="s">
        <v>219</v>
      </c>
      <c r="Q156" s="36"/>
    </row>
    <row r="157" spans="1:17" s="3" customFormat="1" ht="27.75" customHeight="1" x14ac:dyDescent="0.2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50"/>
      <c r="N157" s="50"/>
      <c r="O157" s="23" t="s">
        <v>220</v>
      </c>
      <c r="P157" s="24" t="s">
        <v>221</v>
      </c>
      <c r="Q157" s="37"/>
    </row>
    <row r="158" spans="1:17" s="3" customFormat="1" ht="27.75" customHeight="1" x14ac:dyDescent="0.2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50"/>
      <c r="N158" s="50"/>
      <c r="O158" s="17">
        <v>2220</v>
      </c>
      <c r="P158" s="18" t="s">
        <v>222</v>
      </c>
      <c r="Q158" s="19">
        <f>+Q159</f>
        <v>0</v>
      </c>
    </row>
    <row r="159" spans="1:17" s="3" customFormat="1" ht="27.75" customHeight="1" x14ac:dyDescent="0.2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50"/>
      <c r="N159" s="50"/>
      <c r="O159" s="17">
        <v>2221</v>
      </c>
      <c r="P159" s="18" t="s">
        <v>223</v>
      </c>
      <c r="Q159" s="22">
        <f>+Q160+Q161</f>
        <v>0</v>
      </c>
    </row>
    <row r="160" spans="1:17" s="3" customFormat="1" ht="27.75" customHeight="1" x14ac:dyDescent="0.2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50"/>
      <c r="N160" s="50"/>
      <c r="O160" s="20" t="s">
        <v>224</v>
      </c>
      <c r="P160" s="21" t="s">
        <v>225</v>
      </c>
      <c r="Q160" s="36"/>
    </row>
    <row r="161" spans="1:17" s="3" customFormat="1" ht="27.75" customHeight="1" x14ac:dyDescent="0.2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50"/>
      <c r="N161" s="50"/>
      <c r="O161" s="23" t="s">
        <v>226</v>
      </c>
      <c r="P161" s="24" t="s">
        <v>227</v>
      </c>
      <c r="Q161" s="37"/>
    </row>
    <row r="162" spans="1:17" s="3" customFormat="1" ht="27.75" customHeight="1" x14ac:dyDescent="0.2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50"/>
      <c r="N162" s="50"/>
      <c r="O162" s="17">
        <v>2230</v>
      </c>
      <c r="P162" s="18" t="s">
        <v>228</v>
      </c>
      <c r="Q162" s="19">
        <f>+Q163</f>
        <v>0</v>
      </c>
    </row>
    <row r="163" spans="1:17" s="3" customFormat="1" ht="27.75" customHeight="1" x14ac:dyDescent="0.2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50"/>
      <c r="N163" s="50"/>
      <c r="O163" s="17">
        <v>2231</v>
      </c>
      <c r="P163" s="18" t="s">
        <v>229</v>
      </c>
      <c r="Q163" s="22">
        <f>+Q164+Q165</f>
        <v>0</v>
      </c>
    </row>
    <row r="164" spans="1:17" s="3" customFormat="1" ht="27.75" customHeight="1" x14ac:dyDescent="0.2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50"/>
      <c r="N164" s="50"/>
      <c r="O164" s="20" t="s">
        <v>230</v>
      </c>
      <c r="P164" s="21" t="s">
        <v>231</v>
      </c>
      <c r="Q164" s="36"/>
    </row>
    <row r="165" spans="1:17" s="3" customFormat="1" ht="27.75" customHeight="1" x14ac:dyDescent="0.2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50"/>
      <c r="N165" s="50"/>
      <c r="O165" s="23" t="s">
        <v>232</v>
      </c>
      <c r="P165" s="24" t="s">
        <v>233</v>
      </c>
      <c r="Q165" s="37"/>
    </row>
    <row r="166" spans="1:17" ht="27.75" customHeight="1" x14ac:dyDescent="0.3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50"/>
      <c r="N166" s="50"/>
      <c r="O166" s="51" t="s">
        <v>1081</v>
      </c>
      <c r="P166" s="52" t="s">
        <v>1082</v>
      </c>
      <c r="Q166" s="16">
        <f>+Q167+Q171</f>
        <v>0</v>
      </c>
    </row>
    <row r="167" spans="1:17" s="3" customFormat="1" ht="27.75" customHeight="1" x14ac:dyDescent="0.2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50"/>
      <c r="N167" s="50"/>
      <c r="O167" s="53" t="s">
        <v>1084</v>
      </c>
      <c r="P167" s="54" t="s">
        <v>1088</v>
      </c>
      <c r="Q167" s="19">
        <f>+Q168</f>
        <v>0</v>
      </c>
    </row>
    <row r="168" spans="1:17" s="3" customFormat="1" ht="27.75" customHeight="1" x14ac:dyDescent="0.2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50"/>
      <c r="N168" s="50"/>
      <c r="O168" s="53" t="s">
        <v>1085</v>
      </c>
      <c r="P168" s="54" t="s">
        <v>1089</v>
      </c>
      <c r="Q168" s="22">
        <f>+Q169+Q170</f>
        <v>0</v>
      </c>
    </row>
    <row r="169" spans="1:17" s="3" customFormat="1" ht="27.75" customHeight="1" x14ac:dyDescent="0.2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50"/>
      <c r="N169" s="50"/>
      <c r="O169" s="20" t="s">
        <v>1086</v>
      </c>
      <c r="P169" s="21" t="s">
        <v>1090</v>
      </c>
      <c r="Q169" s="36"/>
    </row>
    <row r="170" spans="1:17" s="3" customFormat="1" ht="27.75" customHeight="1" x14ac:dyDescent="0.2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50"/>
      <c r="N170" s="50"/>
      <c r="O170" s="23" t="s">
        <v>1087</v>
      </c>
      <c r="P170" s="24" t="s">
        <v>1091</v>
      </c>
      <c r="Q170" s="37"/>
    </row>
    <row r="171" spans="1:17" s="3" customFormat="1" ht="27.75" customHeight="1" x14ac:dyDescent="0.2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50"/>
      <c r="N171" s="50"/>
      <c r="O171" s="53" t="s">
        <v>1083</v>
      </c>
      <c r="P171" s="54" t="s">
        <v>1092</v>
      </c>
      <c r="Q171" s="19">
        <f>+Q172</f>
        <v>0</v>
      </c>
    </row>
    <row r="172" spans="1:17" s="3" customFormat="1" ht="27.75" customHeight="1" x14ac:dyDescent="0.2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50"/>
      <c r="N172" s="50"/>
      <c r="O172" s="53" t="s">
        <v>1096</v>
      </c>
      <c r="P172" s="54" t="s">
        <v>1093</v>
      </c>
      <c r="Q172" s="22">
        <f>+Q173+Q174</f>
        <v>0</v>
      </c>
    </row>
    <row r="173" spans="1:17" s="3" customFormat="1" ht="27.75" customHeight="1" x14ac:dyDescent="0.2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50"/>
      <c r="N173" s="50"/>
      <c r="O173" s="20" t="s">
        <v>1097</v>
      </c>
      <c r="P173" s="21" t="s">
        <v>1094</v>
      </c>
      <c r="Q173" s="36"/>
    </row>
    <row r="174" spans="1:17" s="3" customFormat="1" ht="27.75" customHeight="1" x14ac:dyDescent="0.2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50"/>
      <c r="N174" s="50"/>
      <c r="O174" s="23" t="s">
        <v>1098</v>
      </c>
      <c r="P174" s="24" t="s">
        <v>1095</v>
      </c>
      <c r="Q174" s="37"/>
    </row>
    <row r="175" spans="1:17" s="3" customFormat="1" ht="27.75" customHeight="1" x14ac:dyDescent="0.2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50"/>
      <c r="N175" s="50"/>
      <c r="O175" s="14">
        <v>2400</v>
      </c>
      <c r="P175" s="15" t="s">
        <v>234</v>
      </c>
      <c r="Q175" s="16">
        <f>+Q176+Q180+Q184+Q188+Q192+Q196+Q200+Q204+Q208</f>
        <v>0</v>
      </c>
    </row>
    <row r="176" spans="1:17" s="3" customFormat="1" ht="27.75" customHeight="1" x14ac:dyDescent="0.2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50"/>
      <c r="N176" s="50"/>
      <c r="O176" s="17">
        <v>2410</v>
      </c>
      <c r="P176" s="18" t="s">
        <v>235</v>
      </c>
      <c r="Q176" s="19">
        <f>+Q177</f>
        <v>0</v>
      </c>
    </row>
    <row r="177" spans="1:17" s="3" customFormat="1" ht="27.75" customHeight="1" x14ac:dyDescent="0.2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50"/>
      <c r="N177" s="50"/>
      <c r="O177" s="17">
        <v>2411</v>
      </c>
      <c r="P177" s="18" t="s">
        <v>236</v>
      </c>
      <c r="Q177" s="22">
        <f>+Q178+Q179</f>
        <v>0</v>
      </c>
    </row>
    <row r="178" spans="1:17" s="3" customFormat="1" ht="27.75" customHeight="1" x14ac:dyDescent="0.2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50"/>
      <c r="N178" s="50"/>
      <c r="O178" s="20" t="s">
        <v>237</v>
      </c>
      <c r="P178" s="21" t="s">
        <v>238</v>
      </c>
      <c r="Q178" s="36"/>
    </row>
    <row r="179" spans="1:17" s="3" customFormat="1" ht="27.75" customHeight="1" x14ac:dyDescent="0.2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50"/>
      <c r="N179" s="50"/>
      <c r="O179" s="23" t="s">
        <v>239</v>
      </c>
      <c r="P179" s="24" t="s">
        <v>240</v>
      </c>
      <c r="Q179" s="37"/>
    </row>
    <row r="180" spans="1:17" s="3" customFormat="1" ht="27.75" customHeight="1" x14ac:dyDescent="0.2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50"/>
      <c r="N180" s="50"/>
      <c r="O180" s="17">
        <v>2420</v>
      </c>
      <c r="P180" s="18" t="s">
        <v>241</v>
      </c>
      <c r="Q180" s="19">
        <f>+Q181</f>
        <v>0</v>
      </c>
    </row>
    <row r="181" spans="1:17" s="3" customFormat="1" ht="27.75" customHeight="1" x14ac:dyDescent="0.2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50"/>
      <c r="N181" s="50"/>
      <c r="O181" s="17">
        <v>2421</v>
      </c>
      <c r="P181" s="18" t="s">
        <v>242</v>
      </c>
      <c r="Q181" s="22">
        <f>+Q182+Q183</f>
        <v>0</v>
      </c>
    </row>
    <row r="182" spans="1:17" s="3" customFormat="1" ht="27.75" customHeight="1" x14ac:dyDescent="0.2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50"/>
      <c r="N182" s="50"/>
      <c r="O182" s="20" t="s">
        <v>243</v>
      </c>
      <c r="P182" s="21" t="s">
        <v>244</v>
      </c>
      <c r="Q182" s="36"/>
    </row>
    <row r="183" spans="1:17" s="3" customFormat="1" ht="27.75" customHeight="1" x14ac:dyDescent="0.2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50"/>
      <c r="N183" s="50"/>
      <c r="O183" s="23" t="s">
        <v>245</v>
      </c>
      <c r="P183" s="24" t="s">
        <v>246</v>
      </c>
      <c r="Q183" s="37"/>
    </row>
    <row r="184" spans="1:17" s="3" customFormat="1" ht="27.75" customHeight="1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50"/>
      <c r="N184" s="50"/>
      <c r="O184" s="17">
        <v>2430</v>
      </c>
      <c r="P184" s="18" t="s">
        <v>247</v>
      </c>
      <c r="Q184" s="19">
        <f>+Q185</f>
        <v>0</v>
      </c>
    </row>
    <row r="185" spans="1:17" s="3" customFormat="1" ht="27.75" customHeight="1" x14ac:dyDescent="0.2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50"/>
      <c r="N185" s="50"/>
      <c r="O185" s="17">
        <v>2431</v>
      </c>
      <c r="P185" s="18" t="s">
        <v>248</v>
      </c>
      <c r="Q185" s="22">
        <f>+Q186+Q187</f>
        <v>0</v>
      </c>
    </row>
    <row r="186" spans="1:17" s="3" customFormat="1" ht="27.75" customHeight="1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50"/>
      <c r="N186" s="50"/>
      <c r="O186" s="20" t="s">
        <v>249</v>
      </c>
      <c r="P186" s="21" t="s">
        <v>250</v>
      </c>
      <c r="Q186" s="36"/>
    </row>
    <row r="187" spans="1:17" s="3" customFormat="1" ht="27.75" customHeight="1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50"/>
      <c r="N187" s="50"/>
      <c r="O187" s="23" t="s">
        <v>251</v>
      </c>
      <c r="P187" s="24" t="s">
        <v>252</v>
      </c>
      <c r="Q187" s="37"/>
    </row>
    <row r="188" spans="1:17" s="3" customFormat="1" ht="27.75" customHeight="1" x14ac:dyDescent="0.2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50"/>
      <c r="N188" s="50"/>
      <c r="O188" s="17">
        <v>2440</v>
      </c>
      <c r="P188" s="18" t="s">
        <v>253</v>
      </c>
      <c r="Q188" s="19">
        <f>+Q189</f>
        <v>0</v>
      </c>
    </row>
    <row r="189" spans="1:17" s="3" customFormat="1" ht="27.75" customHeight="1" x14ac:dyDescent="0.2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50"/>
      <c r="N189" s="50"/>
      <c r="O189" s="17">
        <v>2441</v>
      </c>
      <c r="P189" s="18" t="s">
        <v>254</v>
      </c>
      <c r="Q189" s="22">
        <f>+Q190+Q191</f>
        <v>0</v>
      </c>
    </row>
    <row r="190" spans="1:17" s="3" customFormat="1" ht="27.75" customHeight="1" x14ac:dyDescent="0.2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50"/>
      <c r="N190" s="50"/>
      <c r="O190" s="20" t="s">
        <v>255</v>
      </c>
      <c r="P190" s="21" t="s">
        <v>256</v>
      </c>
      <c r="Q190" s="36"/>
    </row>
    <row r="191" spans="1:17" s="3" customFormat="1" ht="27.75" customHeight="1" x14ac:dyDescent="0.2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50"/>
      <c r="N191" s="50"/>
      <c r="O191" s="23" t="s">
        <v>257</v>
      </c>
      <c r="P191" s="24" t="s">
        <v>258</v>
      </c>
      <c r="Q191" s="37"/>
    </row>
    <row r="192" spans="1:17" s="3" customFormat="1" ht="27.75" customHeight="1" x14ac:dyDescent="0.2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50"/>
      <c r="N192" s="50"/>
      <c r="O192" s="17">
        <v>2450</v>
      </c>
      <c r="P192" s="18" t="s">
        <v>259</v>
      </c>
      <c r="Q192" s="19">
        <f>+Q193</f>
        <v>0</v>
      </c>
    </row>
    <row r="193" spans="1:17" s="3" customFormat="1" ht="27.75" customHeight="1" x14ac:dyDescent="0.2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50"/>
      <c r="N193" s="50"/>
      <c r="O193" s="17">
        <v>2451</v>
      </c>
      <c r="P193" s="18" t="s">
        <v>260</v>
      </c>
      <c r="Q193" s="22">
        <f>+Q194+Q195</f>
        <v>0</v>
      </c>
    </row>
    <row r="194" spans="1:17" s="3" customFormat="1" ht="27.75" customHeight="1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50"/>
      <c r="N194" s="50"/>
      <c r="O194" s="20" t="s">
        <v>261</v>
      </c>
      <c r="P194" s="21" t="s">
        <v>262</v>
      </c>
      <c r="Q194" s="36"/>
    </row>
    <row r="195" spans="1:17" s="3" customFormat="1" ht="27.75" customHeight="1" x14ac:dyDescent="0.2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50"/>
      <c r="N195" s="50"/>
      <c r="O195" s="23" t="s">
        <v>263</v>
      </c>
      <c r="P195" s="24" t="s">
        <v>264</v>
      </c>
      <c r="Q195" s="37"/>
    </row>
    <row r="196" spans="1:17" s="3" customFormat="1" ht="27.75" customHeight="1" x14ac:dyDescent="0.2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50"/>
      <c r="N196" s="50"/>
      <c r="O196" s="17">
        <v>2460</v>
      </c>
      <c r="P196" s="18" t="s">
        <v>265</v>
      </c>
      <c r="Q196" s="19">
        <f>+Q197</f>
        <v>0</v>
      </c>
    </row>
    <row r="197" spans="1:17" s="3" customFormat="1" ht="27.75" customHeight="1" x14ac:dyDescent="0.2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50"/>
      <c r="N197" s="50"/>
      <c r="O197" s="17">
        <v>2461</v>
      </c>
      <c r="P197" s="18" t="s">
        <v>266</v>
      </c>
      <c r="Q197" s="22">
        <f>+Q198+Q199</f>
        <v>0</v>
      </c>
    </row>
    <row r="198" spans="1:17" s="3" customFormat="1" ht="27.75" customHeight="1" x14ac:dyDescent="0.2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50"/>
      <c r="N198" s="50"/>
      <c r="O198" s="20" t="s">
        <v>267</v>
      </c>
      <c r="P198" s="21" t="s">
        <v>268</v>
      </c>
      <c r="Q198" s="36"/>
    </row>
    <row r="199" spans="1:17" s="3" customFormat="1" ht="27.75" customHeight="1" x14ac:dyDescent="0.2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50"/>
      <c r="N199" s="50"/>
      <c r="O199" s="23" t="s">
        <v>269</v>
      </c>
      <c r="P199" s="24" t="s">
        <v>270</v>
      </c>
      <c r="Q199" s="37"/>
    </row>
    <row r="200" spans="1:17" s="3" customFormat="1" ht="27.75" customHeight="1" x14ac:dyDescent="0.2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50"/>
      <c r="N200" s="50"/>
      <c r="O200" s="17">
        <v>2470</v>
      </c>
      <c r="P200" s="18" t="s">
        <v>271</v>
      </c>
      <c r="Q200" s="19">
        <f>+Q201</f>
        <v>0</v>
      </c>
    </row>
    <row r="201" spans="1:17" s="3" customFormat="1" ht="27.75" customHeight="1" x14ac:dyDescent="0.2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50"/>
      <c r="N201" s="50"/>
      <c r="O201" s="17">
        <v>2471</v>
      </c>
      <c r="P201" s="18" t="s">
        <v>272</v>
      </c>
      <c r="Q201" s="22">
        <f>+Q202+Q203</f>
        <v>0</v>
      </c>
    </row>
    <row r="202" spans="1:17" s="3" customFormat="1" ht="27.75" customHeight="1" x14ac:dyDescent="0.2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50"/>
      <c r="N202" s="50"/>
      <c r="O202" s="20" t="s">
        <v>273</v>
      </c>
      <c r="P202" s="21" t="s">
        <v>274</v>
      </c>
      <c r="Q202" s="36"/>
    </row>
    <row r="203" spans="1:17" ht="27.75" customHeight="1" x14ac:dyDescent="0.3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50"/>
      <c r="N203" s="50"/>
      <c r="O203" s="23" t="s">
        <v>275</v>
      </c>
      <c r="P203" s="24" t="s">
        <v>276</v>
      </c>
      <c r="Q203" s="37"/>
    </row>
    <row r="204" spans="1:17" s="3" customFormat="1" ht="27.75" customHeight="1" x14ac:dyDescent="0.2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50"/>
      <c r="N204" s="50"/>
      <c r="O204" s="17">
        <v>2480</v>
      </c>
      <c r="P204" s="18" t="s">
        <v>277</v>
      </c>
      <c r="Q204" s="19">
        <f>+Q205</f>
        <v>0</v>
      </c>
    </row>
    <row r="205" spans="1:17" s="3" customFormat="1" ht="27.75" customHeight="1" x14ac:dyDescent="0.2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50"/>
      <c r="N205" s="50"/>
      <c r="O205" s="17">
        <v>2481</v>
      </c>
      <c r="P205" s="18" t="s">
        <v>278</v>
      </c>
      <c r="Q205" s="22">
        <f>+Q206+Q207</f>
        <v>0</v>
      </c>
    </row>
    <row r="206" spans="1:17" s="3" customFormat="1" ht="27.75" customHeight="1" x14ac:dyDescent="0.2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50"/>
      <c r="N206" s="50"/>
      <c r="O206" s="20" t="s">
        <v>279</v>
      </c>
      <c r="P206" s="21" t="s">
        <v>280</v>
      </c>
      <c r="Q206" s="36"/>
    </row>
    <row r="207" spans="1:17" s="3" customFormat="1" ht="27.75" customHeight="1" x14ac:dyDescent="0.2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50"/>
      <c r="N207" s="50"/>
      <c r="O207" s="23" t="s">
        <v>281</v>
      </c>
      <c r="P207" s="24" t="s">
        <v>282</v>
      </c>
      <c r="Q207" s="37"/>
    </row>
    <row r="208" spans="1:17" s="3" customFormat="1" ht="27.75" customHeight="1" x14ac:dyDescent="0.2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50"/>
      <c r="N208" s="50"/>
      <c r="O208" s="17">
        <v>2490</v>
      </c>
      <c r="P208" s="18" t="s">
        <v>283</v>
      </c>
      <c r="Q208" s="19">
        <f>+Q209</f>
        <v>0</v>
      </c>
    </row>
    <row r="209" spans="1:17" s="3" customFormat="1" ht="27.75" customHeight="1" x14ac:dyDescent="0.2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50"/>
      <c r="N209" s="50"/>
      <c r="O209" s="17">
        <v>2491</v>
      </c>
      <c r="P209" s="18" t="s">
        <v>284</v>
      </c>
      <c r="Q209" s="22">
        <f>+Q210+Q211</f>
        <v>0</v>
      </c>
    </row>
    <row r="210" spans="1:17" s="3" customFormat="1" ht="27.75" customHeight="1" x14ac:dyDescent="0.2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50"/>
      <c r="N210" s="50"/>
      <c r="O210" s="20" t="s">
        <v>285</v>
      </c>
      <c r="P210" s="21" t="s">
        <v>286</v>
      </c>
      <c r="Q210" s="36"/>
    </row>
    <row r="211" spans="1:17" s="3" customFormat="1" ht="27.75" customHeight="1" x14ac:dyDescent="0.2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50"/>
      <c r="N211" s="50"/>
      <c r="O211" s="23" t="s">
        <v>287</v>
      </c>
      <c r="P211" s="24" t="s">
        <v>288</v>
      </c>
      <c r="Q211" s="37"/>
    </row>
    <row r="212" spans="1:17" s="3" customFormat="1" ht="27.75" customHeight="1" x14ac:dyDescent="0.2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50"/>
      <c r="N212" s="50"/>
      <c r="O212" s="14">
        <v>2500</v>
      </c>
      <c r="P212" s="15" t="s">
        <v>289</v>
      </c>
      <c r="Q212" s="16">
        <f>+Q213+Q217+Q221+Q225+Q229+Q233+Q237</f>
        <v>0</v>
      </c>
    </row>
    <row r="213" spans="1:17" s="3" customFormat="1" ht="27.75" customHeight="1" x14ac:dyDescent="0.2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50"/>
      <c r="N213" s="50"/>
      <c r="O213" s="17">
        <v>2510</v>
      </c>
      <c r="P213" s="18" t="s">
        <v>290</v>
      </c>
      <c r="Q213" s="19">
        <f>+Q214</f>
        <v>0</v>
      </c>
    </row>
    <row r="214" spans="1:17" s="3" customFormat="1" ht="27.75" customHeight="1" x14ac:dyDescent="0.2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50"/>
      <c r="N214" s="50"/>
      <c r="O214" s="17">
        <v>2511</v>
      </c>
      <c r="P214" s="18" t="s">
        <v>291</v>
      </c>
      <c r="Q214" s="22">
        <f>+Q215+Q216</f>
        <v>0</v>
      </c>
    </row>
    <row r="215" spans="1:17" s="3" customFormat="1" ht="27.75" customHeight="1" x14ac:dyDescent="0.2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50"/>
      <c r="N215" s="50"/>
      <c r="O215" s="20" t="s">
        <v>292</v>
      </c>
      <c r="P215" s="21" t="s">
        <v>293</v>
      </c>
      <c r="Q215" s="36"/>
    </row>
    <row r="216" spans="1:17" s="3" customFormat="1" ht="27.75" customHeight="1" x14ac:dyDescent="0.2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50"/>
      <c r="N216" s="50"/>
      <c r="O216" s="23" t="s">
        <v>294</v>
      </c>
      <c r="P216" s="24" t="s">
        <v>295</v>
      </c>
      <c r="Q216" s="37"/>
    </row>
    <row r="217" spans="1:17" s="3" customFormat="1" ht="27.75" customHeight="1" x14ac:dyDescent="0.2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50"/>
      <c r="N217" s="50"/>
      <c r="O217" s="17">
        <v>2520</v>
      </c>
      <c r="P217" s="18" t="s">
        <v>296</v>
      </c>
      <c r="Q217" s="19">
        <f>+Q218</f>
        <v>0</v>
      </c>
    </row>
    <row r="218" spans="1:17" s="3" customFormat="1" ht="27.75" customHeight="1" x14ac:dyDescent="0.2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50"/>
      <c r="N218" s="50"/>
      <c r="O218" s="17">
        <v>2521</v>
      </c>
      <c r="P218" s="18" t="s">
        <v>297</v>
      </c>
      <c r="Q218" s="22">
        <f>+Q219+Q220</f>
        <v>0</v>
      </c>
    </row>
    <row r="219" spans="1:17" s="3" customFormat="1" ht="27.75" customHeight="1" x14ac:dyDescent="0.2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50"/>
      <c r="N219" s="50"/>
      <c r="O219" s="20" t="s">
        <v>298</v>
      </c>
      <c r="P219" s="21" t="s">
        <v>299</v>
      </c>
      <c r="Q219" s="36"/>
    </row>
    <row r="220" spans="1:17" s="3" customFormat="1" ht="27.75" customHeight="1" x14ac:dyDescent="0.2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50"/>
      <c r="N220" s="50"/>
      <c r="O220" s="23" t="s">
        <v>300</v>
      </c>
      <c r="P220" s="24" t="s">
        <v>301</v>
      </c>
      <c r="Q220" s="37"/>
    </row>
    <row r="221" spans="1:17" s="3" customFormat="1" ht="27.75" customHeight="1" x14ac:dyDescent="0.2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50"/>
      <c r="N221" s="50"/>
      <c r="O221" s="17">
        <v>2530</v>
      </c>
      <c r="P221" s="18" t="s">
        <v>302</v>
      </c>
      <c r="Q221" s="19">
        <f>+Q222</f>
        <v>0</v>
      </c>
    </row>
    <row r="222" spans="1:17" s="3" customFormat="1" ht="27.75" customHeight="1" x14ac:dyDescent="0.2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50"/>
      <c r="N222" s="50"/>
      <c r="O222" s="17">
        <v>2531</v>
      </c>
      <c r="P222" s="18" t="s">
        <v>303</v>
      </c>
      <c r="Q222" s="22">
        <f>+Q223+Q224</f>
        <v>0</v>
      </c>
    </row>
    <row r="223" spans="1:17" s="3" customFormat="1" ht="27.75" customHeight="1" x14ac:dyDescent="0.2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50"/>
      <c r="N223" s="50"/>
      <c r="O223" s="20" t="s">
        <v>304</v>
      </c>
      <c r="P223" s="21" t="s">
        <v>305</v>
      </c>
      <c r="Q223" s="36"/>
    </row>
    <row r="224" spans="1:17" s="3" customFormat="1" ht="27.75" customHeight="1" x14ac:dyDescent="0.2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50"/>
      <c r="N224" s="50"/>
      <c r="O224" s="23" t="s">
        <v>306</v>
      </c>
      <c r="P224" s="24" t="s">
        <v>307</v>
      </c>
      <c r="Q224" s="37"/>
    </row>
    <row r="225" spans="1:17" s="3" customFormat="1" ht="27.75" customHeight="1" x14ac:dyDescent="0.2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50"/>
      <c r="N225" s="50"/>
      <c r="O225" s="17">
        <v>2540</v>
      </c>
      <c r="P225" s="18" t="s">
        <v>308</v>
      </c>
      <c r="Q225" s="19">
        <f>+Q226</f>
        <v>0</v>
      </c>
    </row>
    <row r="226" spans="1:17" s="3" customFormat="1" ht="27.75" customHeight="1" x14ac:dyDescent="0.2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50"/>
      <c r="N226" s="50"/>
      <c r="O226" s="17">
        <v>2541</v>
      </c>
      <c r="P226" s="18" t="s">
        <v>309</v>
      </c>
      <c r="Q226" s="22">
        <f>+Q227+Q228</f>
        <v>0</v>
      </c>
    </row>
    <row r="227" spans="1:17" s="3" customFormat="1" ht="27.75" customHeight="1" x14ac:dyDescent="0.2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50"/>
      <c r="N227" s="50"/>
      <c r="O227" s="20" t="s">
        <v>310</v>
      </c>
      <c r="P227" s="21" t="s">
        <v>311</v>
      </c>
      <c r="Q227" s="36"/>
    </row>
    <row r="228" spans="1:17" s="3" customFormat="1" ht="27.75" customHeight="1" x14ac:dyDescent="0.2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50"/>
      <c r="N228" s="50"/>
      <c r="O228" s="23" t="s">
        <v>312</v>
      </c>
      <c r="P228" s="24" t="s">
        <v>313</v>
      </c>
      <c r="Q228" s="37"/>
    </row>
    <row r="229" spans="1:17" s="3" customFormat="1" ht="27.75" customHeight="1" x14ac:dyDescent="0.2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50"/>
      <c r="N229" s="50"/>
      <c r="O229" s="17">
        <v>2550</v>
      </c>
      <c r="P229" s="18" t="s">
        <v>314</v>
      </c>
      <c r="Q229" s="19">
        <f>+Q230</f>
        <v>0</v>
      </c>
    </row>
    <row r="230" spans="1:17" s="3" customFormat="1" ht="27.75" customHeight="1" x14ac:dyDescent="0.2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50"/>
      <c r="N230" s="50"/>
      <c r="O230" s="17">
        <v>2551</v>
      </c>
      <c r="P230" s="18" t="s">
        <v>315</v>
      </c>
      <c r="Q230" s="22">
        <f>+Q231+Q232</f>
        <v>0</v>
      </c>
    </row>
    <row r="231" spans="1:17" s="3" customFormat="1" ht="27.75" customHeight="1" x14ac:dyDescent="0.2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50"/>
      <c r="N231" s="50"/>
      <c r="O231" s="20" t="s">
        <v>316</v>
      </c>
      <c r="P231" s="21" t="s">
        <v>317</v>
      </c>
      <c r="Q231" s="36"/>
    </row>
    <row r="232" spans="1:17" ht="27.75" customHeight="1" x14ac:dyDescent="0.3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50"/>
      <c r="N232" s="50"/>
      <c r="O232" s="23" t="s">
        <v>318</v>
      </c>
      <c r="P232" s="24" t="s">
        <v>319</v>
      </c>
      <c r="Q232" s="37"/>
    </row>
    <row r="233" spans="1:17" s="3" customFormat="1" ht="27.75" customHeight="1" x14ac:dyDescent="0.2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50"/>
      <c r="N233" s="50"/>
      <c r="O233" s="17">
        <v>2560</v>
      </c>
      <c r="P233" s="18" t="s">
        <v>320</v>
      </c>
      <c r="Q233" s="19">
        <f>+Q234</f>
        <v>0</v>
      </c>
    </row>
    <row r="234" spans="1:17" s="3" customFormat="1" ht="27.75" customHeight="1" x14ac:dyDescent="0.2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50"/>
      <c r="N234" s="50"/>
      <c r="O234" s="17">
        <v>2561</v>
      </c>
      <c r="P234" s="18" t="s">
        <v>321</v>
      </c>
      <c r="Q234" s="22">
        <f>+Q235+Q236</f>
        <v>0</v>
      </c>
    </row>
    <row r="235" spans="1:17" s="3" customFormat="1" ht="27.75" customHeight="1" x14ac:dyDescent="0.2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50"/>
      <c r="N235" s="50"/>
      <c r="O235" s="20" t="s">
        <v>322</v>
      </c>
      <c r="P235" s="21" t="s">
        <v>323</v>
      </c>
      <c r="Q235" s="36"/>
    </row>
    <row r="236" spans="1:17" s="3" customFormat="1" ht="27.75" customHeight="1" x14ac:dyDescent="0.2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50"/>
      <c r="N236" s="50"/>
      <c r="O236" s="23" t="s">
        <v>324</v>
      </c>
      <c r="P236" s="24" t="s">
        <v>325</v>
      </c>
      <c r="Q236" s="37"/>
    </row>
    <row r="237" spans="1:17" s="3" customFormat="1" ht="27.75" customHeight="1" x14ac:dyDescent="0.2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50"/>
      <c r="N237" s="50"/>
      <c r="O237" s="17">
        <v>2590</v>
      </c>
      <c r="P237" s="18" t="s">
        <v>326</v>
      </c>
      <c r="Q237" s="19">
        <f>+Q238</f>
        <v>0</v>
      </c>
    </row>
    <row r="238" spans="1:17" s="3" customFormat="1" ht="27.75" customHeight="1" x14ac:dyDescent="0.2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50"/>
      <c r="N238" s="50"/>
      <c r="O238" s="17">
        <v>2591</v>
      </c>
      <c r="P238" s="18" t="s">
        <v>327</v>
      </c>
      <c r="Q238" s="22">
        <f>+Q239+Q240</f>
        <v>0</v>
      </c>
    </row>
    <row r="239" spans="1:17" s="3" customFormat="1" ht="27.75" customHeight="1" x14ac:dyDescent="0.2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50"/>
      <c r="N239" s="50"/>
      <c r="O239" s="20" t="s">
        <v>328</v>
      </c>
      <c r="P239" s="21" t="s">
        <v>329</v>
      </c>
      <c r="Q239" s="36"/>
    </row>
    <row r="240" spans="1:17" ht="27.75" customHeight="1" x14ac:dyDescent="0.3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50"/>
      <c r="N240" s="50"/>
      <c r="O240" s="23" t="s">
        <v>330</v>
      </c>
      <c r="P240" s="24" t="s">
        <v>331</v>
      </c>
      <c r="Q240" s="37"/>
    </row>
    <row r="241" spans="1:17" s="3" customFormat="1" ht="27.75" customHeight="1" x14ac:dyDescent="0.2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50"/>
      <c r="N241" s="50"/>
      <c r="O241" s="14">
        <v>2600</v>
      </c>
      <c r="P241" s="15" t="s">
        <v>332</v>
      </c>
      <c r="Q241" s="16">
        <f>+Q242</f>
        <v>0</v>
      </c>
    </row>
    <row r="242" spans="1:17" s="3" customFormat="1" ht="27.75" customHeight="1" x14ac:dyDescent="0.2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50"/>
      <c r="N242" s="50"/>
      <c r="O242" s="17">
        <v>2610</v>
      </c>
      <c r="P242" s="18" t="s">
        <v>333</v>
      </c>
      <c r="Q242" s="22">
        <f>+Q243+Q246</f>
        <v>0</v>
      </c>
    </row>
    <row r="243" spans="1:17" s="3" customFormat="1" ht="27.75" customHeight="1" x14ac:dyDescent="0.2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50"/>
      <c r="N243" s="50"/>
      <c r="O243" s="17">
        <v>2611</v>
      </c>
      <c r="P243" s="18" t="s">
        <v>334</v>
      </c>
      <c r="Q243" s="22">
        <f>+Q244+Q245</f>
        <v>0</v>
      </c>
    </row>
    <row r="244" spans="1:17" s="3" customFormat="1" ht="27.75" customHeight="1" x14ac:dyDescent="0.2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50"/>
      <c r="N244" s="50"/>
      <c r="O244" s="20" t="s">
        <v>899</v>
      </c>
      <c r="P244" s="21" t="s">
        <v>336</v>
      </c>
      <c r="Q244" s="36"/>
    </row>
    <row r="245" spans="1:17" s="3" customFormat="1" ht="27.75" customHeight="1" x14ac:dyDescent="0.2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50"/>
      <c r="N245" s="50"/>
      <c r="O245" s="23" t="s">
        <v>900</v>
      </c>
      <c r="P245" s="24" t="s">
        <v>338</v>
      </c>
      <c r="Q245" s="37"/>
    </row>
    <row r="246" spans="1:17" s="3" customFormat="1" ht="27.75" customHeight="1" x14ac:dyDescent="0.2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50"/>
      <c r="N246" s="50"/>
      <c r="O246" s="17">
        <v>2613</v>
      </c>
      <c r="P246" s="18" t="s">
        <v>339</v>
      </c>
      <c r="Q246" s="22">
        <f>+Q247+Q248</f>
        <v>0</v>
      </c>
    </row>
    <row r="247" spans="1:17" s="3" customFormat="1" ht="27.75" customHeight="1" x14ac:dyDescent="0.2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50"/>
      <c r="N247" s="50"/>
      <c r="O247" s="28" t="s">
        <v>335</v>
      </c>
      <c r="P247" s="21" t="s">
        <v>340</v>
      </c>
      <c r="Q247" s="36"/>
    </row>
    <row r="248" spans="1:17" s="3" customFormat="1" ht="27.75" customHeight="1" x14ac:dyDescent="0.2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50"/>
      <c r="N248" s="50"/>
      <c r="O248" s="29" t="s">
        <v>337</v>
      </c>
      <c r="P248" s="24" t="s">
        <v>341</v>
      </c>
      <c r="Q248" s="37"/>
    </row>
    <row r="249" spans="1:17" s="3" customFormat="1" ht="27.75" customHeight="1" x14ac:dyDescent="0.2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50"/>
      <c r="N249" s="50"/>
      <c r="O249" s="14">
        <v>2700</v>
      </c>
      <c r="P249" s="15" t="s">
        <v>342</v>
      </c>
      <c r="Q249" s="16">
        <f>+Q250+Q254+Q258+Q262+Q266</f>
        <v>0</v>
      </c>
    </row>
    <row r="250" spans="1:17" s="3" customFormat="1" ht="27.75" customHeight="1" x14ac:dyDescent="0.2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50"/>
      <c r="N250" s="50"/>
      <c r="O250" s="17">
        <v>2710</v>
      </c>
      <c r="P250" s="18" t="s">
        <v>343</v>
      </c>
      <c r="Q250" s="19">
        <f>+Q251</f>
        <v>0</v>
      </c>
    </row>
    <row r="251" spans="1:17" s="3" customFormat="1" ht="27.75" customHeight="1" x14ac:dyDescent="0.2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50"/>
      <c r="N251" s="50"/>
      <c r="O251" s="17">
        <v>2711</v>
      </c>
      <c r="P251" s="18" t="s">
        <v>344</v>
      </c>
      <c r="Q251" s="22">
        <f>+Q252+Q253</f>
        <v>0</v>
      </c>
    </row>
    <row r="252" spans="1:17" s="3" customFormat="1" ht="27.75" customHeight="1" x14ac:dyDescent="0.2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50"/>
      <c r="N252" s="50"/>
      <c r="O252" s="20" t="s">
        <v>345</v>
      </c>
      <c r="P252" s="21" t="s">
        <v>346</v>
      </c>
      <c r="Q252" s="36"/>
    </row>
    <row r="253" spans="1:17" s="3" customFormat="1" ht="27.75" customHeight="1" x14ac:dyDescent="0.2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50"/>
      <c r="N253" s="50"/>
      <c r="O253" s="23" t="s">
        <v>347</v>
      </c>
      <c r="P253" s="24" t="s">
        <v>348</v>
      </c>
      <c r="Q253" s="37"/>
    </row>
    <row r="254" spans="1:17" s="3" customFormat="1" ht="27.75" customHeight="1" x14ac:dyDescent="0.2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50"/>
      <c r="N254" s="50"/>
      <c r="O254" s="17">
        <v>2720</v>
      </c>
      <c r="P254" s="18" t="s">
        <v>349</v>
      </c>
      <c r="Q254" s="19">
        <f>+Q255</f>
        <v>0</v>
      </c>
    </row>
    <row r="255" spans="1:17" s="3" customFormat="1" ht="27.75" customHeight="1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50"/>
      <c r="N255" s="50"/>
      <c r="O255" s="17">
        <v>2721</v>
      </c>
      <c r="P255" s="18" t="s">
        <v>350</v>
      </c>
      <c r="Q255" s="22">
        <f>+Q256+Q257</f>
        <v>0</v>
      </c>
    </row>
    <row r="256" spans="1:17" s="3" customFormat="1" ht="27.75" customHeight="1" x14ac:dyDescent="0.2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50"/>
      <c r="N256" s="50"/>
      <c r="O256" s="20" t="s">
        <v>351</v>
      </c>
      <c r="P256" s="21" t="s">
        <v>352</v>
      </c>
      <c r="Q256" s="36"/>
    </row>
    <row r="257" spans="1:17" s="3" customFormat="1" ht="27.75" customHeight="1" x14ac:dyDescent="0.2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50"/>
      <c r="N257" s="50"/>
      <c r="O257" s="23" t="s">
        <v>353</v>
      </c>
      <c r="P257" s="24" t="s">
        <v>354</v>
      </c>
      <c r="Q257" s="37"/>
    </row>
    <row r="258" spans="1:17" s="3" customFormat="1" ht="27.75" customHeight="1" x14ac:dyDescent="0.2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50"/>
      <c r="N258" s="50"/>
      <c r="O258" s="17">
        <v>2730</v>
      </c>
      <c r="P258" s="18" t="s">
        <v>355</v>
      </c>
      <c r="Q258" s="19">
        <f>+Q259</f>
        <v>0</v>
      </c>
    </row>
    <row r="259" spans="1:17" s="3" customFormat="1" ht="27.75" customHeight="1" x14ac:dyDescent="0.2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50"/>
      <c r="N259" s="50"/>
      <c r="O259" s="17">
        <v>2731</v>
      </c>
      <c r="P259" s="18" t="s">
        <v>356</v>
      </c>
      <c r="Q259" s="22">
        <f>+Q260+Q261</f>
        <v>0</v>
      </c>
    </row>
    <row r="260" spans="1:17" s="3" customFormat="1" ht="27.75" customHeight="1" x14ac:dyDescent="0.2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50"/>
      <c r="N260" s="50"/>
      <c r="O260" s="20" t="s">
        <v>357</v>
      </c>
      <c r="P260" s="21" t="s">
        <v>358</v>
      </c>
      <c r="Q260" s="36"/>
    </row>
    <row r="261" spans="1:17" ht="27.75" customHeight="1" x14ac:dyDescent="0.3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50"/>
      <c r="N261" s="50"/>
      <c r="O261" s="23" t="s">
        <v>359</v>
      </c>
      <c r="P261" s="24" t="s">
        <v>360</v>
      </c>
      <c r="Q261" s="37"/>
    </row>
    <row r="262" spans="1:17" s="3" customFormat="1" ht="27.75" customHeight="1" x14ac:dyDescent="0.2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50"/>
      <c r="N262" s="50"/>
      <c r="O262" s="17">
        <v>2740</v>
      </c>
      <c r="P262" s="18" t="s">
        <v>361</v>
      </c>
      <c r="Q262" s="19">
        <f>+Q263</f>
        <v>0</v>
      </c>
    </row>
    <row r="263" spans="1:17" s="3" customFormat="1" ht="27.75" customHeight="1" x14ac:dyDescent="0.2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50"/>
      <c r="N263" s="50"/>
      <c r="O263" s="17">
        <v>2741</v>
      </c>
      <c r="P263" s="18" t="s">
        <v>362</v>
      </c>
      <c r="Q263" s="22">
        <f>+Q264+Q265</f>
        <v>0</v>
      </c>
    </row>
    <row r="264" spans="1:17" s="3" customFormat="1" ht="27.75" customHeight="1" x14ac:dyDescent="0.2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50"/>
      <c r="N264" s="50"/>
      <c r="O264" s="20" t="s">
        <v>363</v>
      </c>
      <c r="P264" s="21" t="s">
        <v>364</v>
      </c>
      <c r="Q264" s="36"/>
    </row>
    <row r="265" spans="1:17" s="3" customFormat="1" ht="27.75" customHeight="1" x14ac:dyDescent="0.2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50"/>
      <c r="N265" s="50"/>
      <c r="O265" s="23" t="s">
        <v>365</v>
      </c>
      <c r="P265" s="24" t="s">
        <v>366</v>
      </c>
      <c r="Q265" s="37"/>
    </row>
    <row r="266" spans="1:17" s="3" customFormat="1" ht="27.75" customHeight="1" x14ac:dyDescent="0.2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50"/>
      <c r="N266" s="50"/>
      <c r="O266" s="17">
        <v>2750</v>
      </c>
      <c r="P266" s="18" t="s">
        <v>367</v>
      </c>
      <c r="Q266" s="19">
        <f>+Q267</f>
        <v>0</v>
      </c>
    </row>
    <row r="267" spans="1:17" s="3" customFormat="1" ht="27.75" customHeight="1" x14ac:dyDescent="0.2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50"/>
      <c r="N267" s="50"/>
      <c r="O267" s="17">
        <v>2751</v>
      </c>
      <c r="P267" s="18" t="s">
        <v>368</v>
      </c>
      <c r="Q267" s="22">
        <f>+Q268+Q269</f>
        <v>0</v>
      </c>
    </row>
    <row r="268" spans="1:17" s="3" customFormat="1" ht="27.75" customHeight="1" x14ac:dyDescent="0.2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50"/>
      <c r="N268" s="50"/>
      <c r="O268" s="20" t="s">
        <v>369</v>
      </c>
      <c r="P268" s="21" t="s">
        <v>370</v>
      </c>
      <c r="Q268" s="36"/>
    </row>
    <row r="269" spans="1:17" s="3" customFormat="1" ht="27.75" customHeight="1" x14ac:dyDescent="0.2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50"/>
      <c r="N269" s="50"/>
      <c r="O269" s="23" t="s">
        <v>371</v>
      </c>
      <c r="P269" s="24" t="s">
        <v>372</v>
      </c>
      <c r="Q269" s="37"/>
    </row>
    <row r="270" spans="1:17" s="3" customFormat="1" ht="27.75" customHeight="1" x14ac:dyDescent="0.2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50"/>
      <c r="N270" s="50"/>
      <c r="O270" s="14">
        <v>2800</v>
      </c>
      <c r="P270" s="15" t="s">
        <v>373</v>
      </c>
      <c r="Q270" s="16">
        <f>+Q271+Q275+Q279</f>
        <v>0</v>
      </c>
    </row>
    <row r="271" spans="1:17" s="3" customFormat="1" ht="27.75" customHeight="1" x14ac:dyDescent="0.2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50"/>
      <c r="N271" s="50"/>
      <c r="O271" s="17">
        <v>2810</v>
      </c>
      <c r="P271" s="18" t="s">
        <v>374</v>
      </c>
      <c r="Q271" s="19">
        <f>+Q272</f>
        <v>0</v>
      </c>
    </row>
    <row r="272" spans="1:17" s="3" customFormat="1" ht="27.75" customHeight="1" x14ac:dyDescent="0.2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50"/>
      <c r="N272" s="50"/>
      <c r="O272" s="17">
        <v>2811</v>
      </c>
      <c r="P272" s="18" t="s">
        <v>375</v>
      </c>
      <c r="Q272" s="22">
        <f>+Q273+Q274</f>
        <v>0</v>
      </c>
    </row>
    <row r="273" spans="1:17" s="3" customFormat="1" ht="27.75" customHeight="1" x14ac:dyDescent="0.2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50"/>
      <c r="N273" s="50"/>
      <c r="O273" s="20" t="s">
        <v>376</v>
      </c>
      <c r="P273" s="21" t="s">
        <v>377</v>
      </c>
      <c r="Q273" s="36"/>
    </row>
    <row r="274" spans="1:17" ht="27.75" customHeight="1" x14ac:dyDescent="0.3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50"/>
      <c r="N274" s="50"/>
      <c r="O274" s="23" t="s">
        <v>378</v>
      </c>
      <c r="P274" s="24" t="s">
        <v>379</v>
      </c>
      <c r="Q274" s="37"/>
    </row>
    <row r="275" spans="1:17" s="3" customFormat="1" ht="27.75" customHeight="1" x14ac:dyDescent="0.2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50"/>
      <c r="N275" s="50"/>
      <c r="O275" s="17">
        <v>2820</v>
      </c>
      <c r="P275" s="18" t="s">
        <v>380</v>
      </c>
      <c r="Q275" s="19">
        <f>+Q276</f>
        <v>0</v>
      </c>
    </row>
    <row r="276" spans="1:17" s="3" customFormat="1" ht="27.75" customHeight="1" x14ac:dyDescent="0.2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50"/>
      <c r="N276" s="50"/>
      <c r="O276" s="17">
        <v>2821</v>
      </c>
      <c r="P276" s="18" t="s">
        <v>381</v>
      </c>
      <c r="Q276" s="22">
        <f>++Q277+Q278</f>
        <v>0</v>
      </c>
    </row>
    <row r="277" spans="1:17" s="3" customFormat="1" ht="27.75" customHeight="1" x14ac:dyDescent="0.2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50"/>
      <c r="N277" s="50"/>
      <c r="O277" s="20" t="s">
        <v>382</v>
      </c>
      <c r="P277" s="21" t="s">
        <v>383</v>
      </c>
      <c r="Q277" s="36"/>
    </row>
    <row r="278" spans="1:17" s="3" customFormat="1" ht="27.75" customHeight="1" x14ac:dyDescent="0.2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50"/>
      <c r="N278" s="50"/>
      <c r="O278" s="23" t="s">
        <v>384</v>
      </c>
      <c r="P278" s="24" t="s">
        <v>385</v>
      </c>
      <c r="Q278" s="37"/>
    </row>
    <row r="279" spans="1:17" s="3" customFormat="1" ht="27.75" customHeight="1" x14ac:dyDescent="0.2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50"/>
      <c r="N279" s="50"/>
      <c r="O279" s="17">
        <v>2830</v>
      </c>
      <c r="P279" s="18" t="s">
        <v>386</v>
      </c>
      <c r="Q279" s="19">
        <f>+Q280</f>
        <v>0</v>
      </c>
    </row>
    <row r="280" spans="1:17" s="3" customFormat="1" ht="27.75" customHeight="1" x14ac:dyDescent="0.2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50"/>
      <c r="N280" s="50"/>
      <c r="O280" s="17">
        <v>2831</v>
      </c>
      <c r="P280" s="18" t="s">
        <v>387</v>
      </c>
      <c r="Q280" s="22">
        <f>+Q281+Q282</f>
        <v>0</v>
      </c>
    </row>
    <row r="281" spans="1:17" s="3" customFormat="1" ht="27.75" customHeight="1" x14ac:dyDescent="0.2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50"/>
      <c r="N281" s="50"/>
      <c r="O281" s="20" t="s">
        <v>388</v>
      </c>
      <c r="P281" s="21" t="s">
        <v>389</v>
      </c>
      <c r="Q281" s="36"/>
    </row>
    <row r="282" spans="1:17" s="3" customFormat="1" ht="27.75" customHeight="1" x14ac:dyDescent="0.2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50"/>
      <c r="N282" s="50"/>
      <c r="O282" s="23" t="s">
        <v>390</v>
      </c>
      <c r="P282" s="24" t="s">
        <v>391</v>
      </c>
      <c r="Q282" s="37"/>
    </row>
    <row r="283" spans="1:17" s="3" customFormat="1" ht="27.75" customHeight="1" x14ac:dyDescent="0.2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50"/>
      <c r="N283" s="50"/>
      <c r="O283" s="14">
        <v>2900</v>
      </c>
      <c r="P283" s="15" t="s">
        <v>392</v>
      </c>
      <c r="Q283" s="16">
        <f>+Q284+Q288+Q292+Q296+Q300+Q304+Q308+Q312+Q316</f>
        <v>0</v>
      </c>
    </row>
    <row r="284" spans="1:17" s="3" customFormat="1" ht="27.75" customHeight="1" x14ac:dyDescent="0.2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50"/>
      <c r="N284" s="50"/>
      <c r="O284" s="17">
        <v>2910</v>
      </c>
      <c r="P284" s="18" t="s">
        <v>393</v>
      </c>
      <c r="Q284" s="19">
        <f>+Q285</f>
        <v>0</v>
      </c>
    </row>
    <row r="285" spans="1:17" s="3" customFormat="1" ht="27.75" customHeight="1" x14ac:dyDescent="0.2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50"/>
      <c r="N285" s="50"/>
      <c r="O285" s="17">
        <v>2911</v>
      </c>
      <c r="P285" s="18" t="s">
        <v>394</v>
      </c>
      <c r="Q285" s="22">
        <f>+Q286+Q287</f>
        <v>0</v>
      </c>
    </row>
    <row r="286" spans="1:17" s="3" customFormat="1" ht="27.75" customHeight="1" x14ac:dyDescent="0.2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50"/>
      <c r="N286" s="50"/>
      <c r="O286" s="20" t="s">
        <v>395</v>
      </c>
      <c r="P286" s="21" t="s">
        <v>396</v>
      </c>
      <c r="Q286" s="36"/>
    </row>
    <row r="287" spans="1:17" s="3" customFormat="1" ht="27.75" customHeight="1" x14ac:dyDescent="0.2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50"/>
      <c r="N287" s="50"/>
      <c r="O287" s="23" t="s">
        <v>397</v>
      </c>
      <c r="P287" s="24" t="s">
        <v>398</v>
      </c>
      <c r="Q287" s="37"/>
    </row>
    <row r="288" spans="1:17" s="3" customFormat="1" ht="27.75" customHeight="1" x14ac:dyDescent="0.2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50"/>
      <c r="N288" s="50"/>
      <c r="O288" s="17">
        <v>2920</v>
      </c>
      <c r="P288" s="18" t="s">
        <v>399</v>
      </c>
      <c r="Q288" s="19">
        <f>+Q289</f>
        <v>0</v>
      </c>
    </row>
    <row r="289" spans="1:17" s="3" customFormat="1" ht="27.75" customHeight="1" x14ac:dyDescent="0.2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50"/>
      <c r="N289" s="50"/>
      <c r="O289" s="17">
        <v>2921</v>
      </c>
      <c r="P289" s="18" t="s">
        <v>400</v>
      </c>
      <c r="Q289" s="22">
        <f>+Q290+Q291</f>
        <v>0</v>
      </c>
    </row>
    <row r="290" spans="1:17" s="3" customFormat="1" ht="27.75" customHeight="1" x14ac:dyDescent="0.2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50"/>
      <c r="N290" s="50"/>
      <c r="O290" s="20" t="s">
        <v>401</v>
      </c>
      <c r="P290" s="21" t="s">
        <v>402</v>
      </c>
      <c r="Q290" s="36"/>
    </row>
    <row r="291" spans="1:17" s="3" customFormat="1" ht="27.75" customHeight="1" x14ac:dyDescent="0.2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50"/>
      <c r="N291" s="50"/>
      <c r="O291" s="23" t="s">
        <v>403</v>
      </c>
      <c r="P291" s="24" t="s">
        <v>404</v>
      </c>
      <c r="Q291" s="37"/>
    </row>
    <row r="292" spans="1:17" s="3" customFormat="1" ht="27.75" customHeight="1" x14ac:dyDescent="0.2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50"/>
      <c r="N292" s="50"/>
      <c r="O292" s="17">
        <v>2930</v>
      </c>
      <c r="P292" s="18" t="s">
        <v>405</v>
      </c>
      <c r="Q292" s="19">
        <f>+Q293</f>
        <v>0</v>
      </c>
    </row>
    <row r="293" spans="1:17" s="3" customFormat="1" ht="27.75" customHeight="1" x14ac:dyDescent="0.2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50"/>
      <c r="N293" s="50"/>
      <c r="O293" s="17">
        <v>2931</v>
      </c>
      <c r="P293" s="18" t="s">
        <v>406</v>
      </c>
      <c r="Q293" s="22">
        <f>+Q294+Q295</f>
        <v>0</v>
      </c>
    </row>
    <row r="294" spans="1:17" s="3" customFormat="1" ht="27.75" customHeight="1" x14ac:dyDescent="0.2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50"/>
      <c r="N294" s="50"/>
      <c r="O294" s="20" t="s">
        <v>407</v>
      </c>
      <c r="P294" s="21" t="s">
        <v>408</v>
      </c>
      <c r="Q294" s="36"/>
    </row>
    <row r="295" spans="1:17" s="3" customFormat="1" ht="27.75" customHeight="1" x14ac:dyDescent="0.2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50"/>
      <c r="N295" s="50"/>
      <c r="O295" s="23" t="s">
        <v>409</v>
      </c>
      <c r="P295" s="24" t="s">
        <v>410</v>
      </c>
      <c r="Q295" s="37"/>
    </row>
    <row r="296" spans="1:17" s="3" customFormat="1" ht="27.75" customHeight="1" x14ac:dyDescent="0.2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50"/>
      <c r="N296" s="50"/>
      <c r="O296" s="17">
        <v>2940</v>
      </c>
      <c r="P296" s="18" t="s">
        <v>411</v>
      </c>
      <c r="Q296" s="19">
        <f>+Q297</f>
        <v>0</v>
      </c>
    </row>
    <row r="297" spans="1:17" s="3" customFormat="1" ht="27.75" customHeight="1" x14ac:dyDescent="0.2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50"/>
      <c r="N297" s="50"/>
      <c r="O297" s="17">
        <v>2941</v>
      </c>
      <c r="P297" s="18" t="s">
        <v>412</v>
      </c>
      <c r="Q297" s="22">
        <f>+Q298+Q299</f>
        <v>0</v>
      </c>
    </row>
    <row r="298" spans="1:17" s="3" customFormat="1" ht="27.75" customHeight="1" x14ac:dyDescent="0.2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50"/>
      <c r="N298" s="50"/>
      <c r="O298" s="20" t="s">
        <v>413</v>
      </c>
      <c r="P298" s="21" t="s">
        <v>414</v>
      </c>
      <c r="Q298" s="36"/>
    </row>
    <row r="299" spans="1:17" s="3" customFormat="1" ht="27.75" customHeight="1" x14ac:dyDescent="0.2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50"/>
      <c r="N299" s="50"/>
      <c r="O299" s="23" t="s">
        <v>415</v>
      </c>
      <c r="P299" s="24" t="s">
        <v>416</v>
      </c>
      <c r="Q299" s="37"/>
    </row>
    <row r="300" spans="1:17" s="3" customFormat="1" ht="27.75" customHeight="1" x14ac:dyDescent="0.2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50"/>
      <c r="N300" s="50"/>
      <c r="O300" s="17">
        <v>2950</v>
      </c>
      <c r="P300" s="18" t="s">
        <v>417</v>
      </c>
      <c r="Q300" s="19">
        <f>+Q301</f>
        <v>0</v>
      </c>
    </row>
    <row r="301" spans="1:17" s="3" customFormat="1" ht="27.75" customHeight="1" x14ac:dyDescent="0.2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50"/>
      <c r="N301" s="50"/>
      <c r="O301" s="17">
        <v>2951</v>
      </c>
      <c r="P301" s="18" t="s">
        <v>418</v>
      </c>
      <c r="Q301" s="22">
        <f>+Q302+Q303</f>
        <v>0</v>
      </c>
    </row>
    <row r="302" spans="1:17" s="3" customFormat="1" ht="27.75" customHeight="1" x14ac:dyDescent="0.2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50"/>
      <c r="N302" s="50"/>
      <c r="O302" s="20" t="s">
        <v>419</v>
      </c>
      <c r="P302" s="21" t="s">
        <v>420</v>
      </c>
      <c r="Q302" s="36"/>
    </row>
    <row r="303" spans="1:17" s="3" customFormat="1" ht="27.75" customHeight="1" x14ac:dyDescent="0.2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50"/>
      <c r="N303" s="50"/>
      <c r="O303" s="23" t="s">
        <v>421</v>
      </c>
      <c r="P303" s="24" t="s">
        <v>422</v>
      </c>
      <c r="Q303" s="37"/>
    </row>
    <row r="304" spans="1:17" s="3" customFormat="1" ht="27.75" customHeight="1" x14ac:dyDescent="0.2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50"/>
      <c r="N304" s="50"/>
      <c r="O304" s="17">
        <v>2960</v>
      </c>
      <c r="P304" s="18" t="s">
        <v>423</v>
      </c>
      <c r="Q304" s="19">
        <f>+Q305</f>
        <v>0</v>
      </c>
    </row>
    <row r="305" spans="1:17" s="3" customFormat="1" ht="27.75" customHeight="1" x14ac:dyDescent="0.2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50"/>
      <c r="N305" s="50"/>
      <c r="O305" s="17">
        <v>2961</v>
      </c>
      <c r="P305" s="18" t="s">
        <v>424</v>
      </c>
      <c r="Q305" s="22">
        <f>+Q306+Q307</f>
        <v>0</v>
      </c>
    </row>
    <row r="306" spans="1:17" s="3" customFormat="1" ht="27.75" customHeight="1" x14ac:dyDescent="0.2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50"/>
      <c r="N306" s="50"/>
      <c r="O306" s="20" t="s">
        <v>425</v>
      </c>
      <c r="P306" s="21" t="s">
        <v>426</v>
      </c>
      <c r="Q306" s="36"/>
    </row>
    <row r="307" spans="1:17" s="3" customFormat="1" ht="27.75" customHeight="1" x14ac:dyDescent="0.2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50"/>
      <c r="N307" s="50"/>
      <c r="O307" s="23" t="s">
        <v>427</v>
      </c>
      <c r="P307" s="24" t="s">
        <v>428</v>
      </c>
      <c r="Q307" s="37"/>
    </row>
    <row r="308" spans="1:17" s="3" customFormat="1" ht="27.75" customHeight="1" x14ac:dyDescent="0.2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50"/>
      <c r="N308" s="50"/>
      <c r="O308" s="17">
        <v>2970</v>
      </c>
      <c r="P308" s="18" t="s">
        <v>429</v>
      </c>
      <c r="Q308" s="19">
        <f>+Q309</f>
        <v>0</v>
      </c>
    </row>
    <row r="309" spans="1:17" s="3" customFormat="1" ht="27.75" customHeight="1" x14ac:dyDescent="0.2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50"/>
      <c r="N309" s="50"/>
      <c r="O309" s="17">
        <v>2971</v>
      </c>
      <c r="P309" s="18" t="s">
        <v>430</v>
      </c>
      <c r="Q309" s="22">
        <f>+Q310+Q311</f>
        <v>0</v>
      </c>
    </row>
    <row r="310" spans="1:17" s="3" customFormat="1" ht="27.75" customHeight="1" x14ac:dyDescent="0.2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50"/>
      <c r="N310" s="50"/>
      <c r="O310" s="20" t="s">
        <v>431</v>
      </c>
      <c r="P310" s="21" t="s">
        <v>432</v>
      </c>
      <c r="Q310" s="36"/>
    </row>
    <row r="311" spans="1:17" s="2" customFormat="1" ht="27.75" customHeight="1" x14ac:dyDescent="0.3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50"/>
      <c r="N311" s="50"/>
      <c r="O311" s="23" t="s">
        <v>433</v>
      </c>
      <c r="P311" s="24" t="s">
        <v>434</v>
      </c>
      <c r="Q311" s="37"/>
    </row>
    <row r="312" spans="1:17" ht="27.75" customHeight="1" x14ac:dyDescent="0.3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50"/>
      <c r="N312" s="50"/>
      <c r="O312" s="17">
        <v>2980</v>
      </c>
      <c r="P312" s="18" t="s">
        <v>435</v>
      </c>
      <c r="Q312" s="19">
        <f>+Q313</f>
        <v>0</v>
      </c>
    </row>
    <row r="313" spans="1:17" s="3" customFormat="1" ht="27.75" customHeight="1" x14ac:dyDescent="0.2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50"/>
      <c r="N313" s="50"/>
      <c r="O313" s="17">
        <v>2981</v>
      </c>
      <c r="P313" s="18" t="s">
        <v>436</v>
      </c>
      <c r="Q313" s="22">
        <f>+Q314+Q315</f>
        <v>0</v>
      </c>
    </row>
    <row r="314" spans="1:17" s="3" customFormat="1" ht="27.75" customHeight="1" x14ac:dyDescent="0.2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50"/>
      <c r="N314" s="50"/>
      <c r="O314" s="20" t="s">
        <v>437</v>
      </c>
      <c r="P314" s="21" t="s">
        <v>438</v>
      </c>
      <c r="Q314" s="36"/>
    </row>
    <row r="315" spans="1:17" s="3" customFormat="1" ht="27.75" customHeight="1" x14ac:dyDescent="0.2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50"/>
      <c r="N315" s="50"/>
      <c r="O315" s="23" t="s">
        <v>439</v>
      </c>
      <c r="P315" s="24" t="s">
        <v>440</v>
      </c>
      <c r="Q315" s="37"/>
    </row>
    <row r="316" spans="1:17" s="3" customFormat="1" ht="27.75" customHeight="1" x14ac:dyDescent="0.2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50"/>
      <c r="N316" s="50"/>
      <c r="O316" s="17">
        <v>2990</v>
      </c>
      <c r="P316" s="18" t="s">
        <v>441</v>
      </c>
      <c r="Q316" s="19">
        <f>+Q317</f>
        <v>0</v>
      </c>
    </row>
    <row r="317" spans="1:17" s="3" customFormat="1" ht="27.75" customHeight="1" x14ac:dyDescent="0.2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50"/>
      <c r="N317" s="50"/>
      <c r="O317" s="17">
        <v>2991</v>
      </c>
      <c r="P317" s="18" t="s">
        <v>442</v>
      </c>
      <c r="Q317" s="22">
        <f>+Q318+Q319</f>
        <v>0</v>
      </c>
    </row>
    <row r="318" spans="1:17" s="3" customFormat="1" ht="27.75" customHeight="1" x14ac:dyDescent="0.2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50"/>
      <c r="N318" s="50"/>
      <c r="O318" s="20" t="s">
        <v>443</v>
      </c>
      <c r="P318" s="21" t="s">
        <v>444</v>
      </c>
      <c r="Q318" s="36"/>
    </row>
    <row r="319" spans="1:17" s="3" customFormat="1" ht="27.75" customHeight="1" x14ac:dyDescent="0.2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50"/>
      <c r="N319" s="50"/>
      <c r="O319" s="23" t="s">
        <v>445</v>
      </c>
      <c r="P319" s="24" t="s">
        <v>446</v>
      </c>
      <c r="Q319" s="37"/>
    </row>
    <row r="320" spans="1:17" s="3" customFormat="1" ht="27.75" customHeight="1" x14ac:dyDescent="0.2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50"/>
      <c r="N320" s="50"/>
      <c r="O320" s="14">
        <v>3000</v>
      </c>
      <c r="P320" s="15" t="s">
        <v>447</v>
      </c>
      <c r="Q320" s="16">
        <f>+Q321+Q359+Q406+Q445+Q464+Q501+Q510+Q545+Q569</f>
        <v>0</v>
      </c>
    </row>
    <row r="321" spans="1:17" s="3" customFormat="1" ht="27.75" customHeight="1" x14ac:dyDescent="0.2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50"/>
      <c r="N321" s="50"/>
      <c r="O321" s="14">
        <v>3100</v>
      </c>
      <c r="P321" s="15" t="s">
        <v>448</v>
      </c>
      <c r="Q321" s="16">
        <f>+Q322+Q326+Q330+Q334+Q338+Q342+Q347+Q350+Q355</f>
        <v>0</v>
      </c>
    </row>
    <row r="322" spans="1:17" s="3" customFormat="1" ht="27.75" customHeight="1" x14ac:dyDescent="0.2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50"/>
      <c r="N322" s="50"/>
      <c r="O322" s="17">
        <v>3110</v>
      </c>
      <c r="P322" s="18" t="s">
        <v>449</v>
      </c>
      <c r="Q322" s="19">
        <f>+Q323</f>
        <v>0</v>
      </c>
    </row>
    <row r="323" spans="1:17" s="3" customFormat="1" ht="27.75" customHeight="1" x14ac:dyDescent="0.2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50"/>
      <c r="N323" s="50"/>
      <c r="O323" s="17">
        <v>3111</v>
      </c>
      <c r="P323" s="18" t="s">
        <v>450</v>
      </c>
      <c r="Q323" s="22">
        <f>+Q324+Q325</f>
        <v>0</v>
      </c>
    </row>
    <row r="324" spans="1:17" s="3" customFormat="1" ht="27.75" customHeight="1" x14ac:dyDescent="0.2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50"/>
      <c r="N324" s="50"/>
      <c r="O324" s="20" t="s">
        <v>451</v>
      </c>
      <c r="P324" s="21" t="s">
        <v>452</v>
      </c>
      <c r="Q324" s="36"/>
    </row>
    <row r="325" spans="1:17" s="3" customFormat="1" ht="27.75" customHeight="1" x14ac:dyDescent="0.2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50"/>
      <c r="N325" s="50"/>
      <c r="O325" s="23" t="s">
        <v>453</v>
      </c>
      <c r="P325" s="24" t="s">
        <v>454</v>
      </c>
      <c r="Q325" s="37"/>
    </row>
    <row r="326" spans="1:17" s="3" customFormat="1" ht="27.75" customHeight="1" x14ac:dyDescent="0.2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50"/>
      <c r="N326" s="50"/>
      <c r="O326" s="17">
        <v>3120</v>
      </c>
      <c r="P326" s="18" t="s">
        <v>455</v>
      </c>
      <c r="Q326" s="19">
        <f>+Q327</f>
        <v>0</v>
      </c>
    </row>
    <row r="327" spans="1:17" s="3" customFormat="1" ht="27.75" customHeight="1" x14ac:dyDescent="0.2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50"/>
      <c r="N327" s="50"/>
      <c r="O327" s="17">
        <v>3121</v>
      </c>
      <c r="P327" s="18" t="s">
        <v>456</v>
      </c>
      <c r="Q327" s="22">
        <f>+Q328+Q329</f>
        <v>0</v>
      </c>
    </row>
    <row r="328" spans="1:17" s="3" customFormat="1" ht="27.75" customHeight="1" x14ac:dyDescent="0.2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50"/>
      <c r="N328" s="50"/>
      <c r="O328" s="20" t="s">
        <v>457</v>
      </c>
      <c r="P328" s="21" t="s">
        <v>458</v>
      </c>
      <c r="Q328" s="36"/>
    </row>
    <row r="329" spans="1:17" s="3" customFormat="1" ht="27.75" customHeight="1" x14ac:dyDescent="0.2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50"/>
      <c r="N329" s="50"/>
      <c r="O329" s="23" t="s">
        <v>459</v>
      </c>
      <c r="P329" s="24" t="s">
        <v>460</v>
      </c>
      <c r="Q329" s="37"/>
    </row>
    <row r="330" spans="1:17" s="3" customFormat="1" ht="27.75" customHeight="1" x14ac:dyDescent="0.2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50"/>
      <c r="N330" s="50"/>
      <c r="O330" s="17">
        <v>3130</v>
      </c>
      <c r="P330" s="18" t="s">
        <v>461</v>
      </c>
      <c r="Q330" s="19">
        <f>+Q331</f>
        <v>0</v>
      </c>
    </row>
    <row r="331" spans="1:17" s="3" customFormat="1" ht="27.75" customHeight="1" x14ac:dyDescent="0.2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50"/>
      <c r="N331" s="50"/>
      <c r="O331" s="17">
        <v>3131</v>
      </c>
      <c r="P331" s="18" t="s">
        <v>462</v>
      </c>
      <c r="Q331" s="22">
        <f>+Q332+Q333</f>
        <v>0</v>
      </c>
    </row>
    <row r="332" spans="1:17" s="3" customFormat="1" ht="27.75" customHeight="1" x14ac:dyDescent="0.2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50"/>
      <c r="N332" s="50"/>
      <c r="O332" s="20" t="s">
        <v>463</v>
      </c>
      <c r="P332" s="21" t="s">
        <v>464</v>
      </c>
      <c r="Q332" s="36"/>
    </row>
    <row r="333" spans="1:17" s="3" customFormat="1" ht="27.75" customHeight="1" x14ac:dyDescent="0.2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50"/>
      <c r="N333" s="50"/>
      <c r="O333" s="23" t="s">
        <v>465</v>
      </c>
      <c r="P333" s="24" t="s">
        <v>466</v>
      </c>
      <c r="Q333" s="37"/>
    </row>
    <row r="334" spans="1:17" s="3" customFormat="1" ht="27.75" customHeight="1" x14ac:dyDescent="0.2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50"/>
      <c r="N334" s="50"/>
      <c r="O334" s="17">
        <v>3140</v>
      </c>
      <c r="P334" s="18" t="s">
        <v>467</v>
      </c>
      <c r="Q334" s="19">
        <f>+Q335</f>
        <v>0</v>
      </c>
    </row>
    <row r="335" spans="1:17" s="3" customFormat="1" ht="27.75" customHeight="1" x14ac:dyDescent="0.2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50"/>
      <c r="N335" s="50"/>
      <c r="O335" s="17">
        <v>3141</v>
      </c>
      <c r="P335" s="18" t="s">
        <v>468</v>
      </c>
      <c r="Q335" s="22">
        <f>+Q336+Q337</f>
        <v>0</v>
      </c>
    </row>
    <row r="336" spans="1:17" s="3" customFormat="1" ht="27.75" customHeight="1" x14ac:dyDescent="0.2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50"/>
      <c r="N336" s="50"/>
      <c r="O336" s="20" t="s">
        <v>469</v>
      </c>
      <c r="P336" s="21" t="s">
        <v>470</v>
      </c>
      <c r="Q336" s="36"/>
    </row>
    <row r="337" spans="1:17" s="3" customFormat="1" ht="27.75" customHeight="1" x14ac:dyDescent="0.2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50"/>
      <c r="N337" s="50"/>
      <c r="O337" s="23" t="s">
        <v>471</v>
      </c>
      <c r="P337" s="24" t="s">
        <v>472</v>
      </c>
      <c r="Q337" s="37"/>
    </row>
    <row r="338" spans="1:17" s="3" customFormat="1" ht="27.75" customHeight="1" x14ac:dyDescent="0.2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50"/>
      <c r="N338" s="50"/>
      <c r="O338" s="17">
        <v>3150</v>
      </c>
      <c r="P338" s="18" t="s">
        <v>473</v>
      </c>
      <c r="Q338" s="19">
        <f>+Q339</f>
        <v>0</v>
      </c>
    </row>
    <row r="339" spans="1:17" s="3" customFormat="1" ht="27.75" customHeight="1" x14ac:dyDescent="0.2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50"/>
      <c r="N339" s="50"/>
      <c r="O339" s="17">
        <v>3151</v>
      </c>
      <c r="P339" s="18" t="s">
        <v>474</v>
      </c>
      <c r="Q339" s="22">
        <f>+Q340+Q341</f>
        <v>0</v>
      </c>
    </row>
    <row r="340" spans="1:17" s="3" customFormat="1" ht="27.75" customHeight="1" x14ac:dyDescent="0.2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50"/>
      <c r="N340" s="50"/>
      <c r="O340" s="20" t="s">
        <v>475</v>
      </c>
      <c r="P340" s="21" t="s">
        <v>476</v>
      </c>
      <c r="Q340" s="36"/>
    </row>
    <row r="341" spans="1:17" s="3" customFormat="1" ht="27.75" customHeight="1" x14ac:dyDescent="0.2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50"/>
      <c r="N341" s="50"/>
      <c r="O341" s="23" t="s">
        <v>477</v>
      </c>
      <c r="P341" s="24" t="s">
        <v>478</v>
      </c>
      <c r="Q341" s="37"/>
    </row>
    <row r="342" spans="1:17" s="3" customFormat="1" ht="27.75" customHeight="1" x14ac:dyDescent="0.2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50"/>
      <c r="N342" s="50"/>
      <c r="O342" s="17">
        <v>3160</v>
      </c>
      <c r="P342" s="18" t="s">
        <v>901</v>
      </c>
      <c r="Q342" s="19">
        <f>+Q343+Q344+Q345+Q346</f>
        <v>0</v>
      </c>
    </row>
    <row r="343" spans="1:17" s="3" customFormat="1" ht="27.75" customHeight="1" x14ac:dyDescent="0.25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50"/>
      <c r="N343" s="50"/>
      <c r="O343" s="20" t="s">
        <v>977</v>
      </c>
      <c r="P343" s="21" t="s">
        <v>902</v>
      </c>
      <c r="Q343" s="36"/>
    </row>
    <row r="344" spans="1:17" s="3" customFormat="1" ht="27.75" customHeight="1" x14ac:dyDescent="0.25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50"/>
      <c r="N344" s="50"/>
      <c r="O344" s="23" t="s">
        <v>989</v>
      </c>
      <c r="P344" s="24" t="s">
        <v>902</v>
      </c>
      <c r="Q344" s="37"/>
    </row>
    <row r="345" spans="1:17" s="3" customFormat="1" ht="27.75" customHeight="1" x14ac:dyDescent="0.2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50"/>
      <c r="N345" s="50"/>
      <c r="O345" s="20" t="s">
        <v>978</v>
      </c>
      <c r="P345" s="21" t="s">
        <v>903</v>
      </c>
      <c r="Q345" s="36"/>
    </row>
    <row r="346" spans="1:17" s="3" customFormat="1" ht="27.75" customHeight="1" x14ac:dyDescent="0.25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50"/>
      <c r="N346" s="50"/>
      <c r="O346" s="23" t="s">
        <v>990</v>
      </c>
      <c r="P346" s="24" t="s">
        <v>903</v>
      </c>
      <c r="Q346" s="37"/>
    </row>
    <row r="347" spans="1:17" s="3" customFormat="1" ht="27.75" customHeight="1" x14ac:dyDescent="0.25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50"/>
      <c r="N347" s="50"/>
      <c r="O347" s="17">
        <v>3170</v>
      </c>
      <c r="P347" s="18" t="s">
        <v>904</v>
      </c>
      <c r="Q347" s="19">
        <f>+Q348+Q349</f>
        <v>0</v>
      </c>
    </row>
    <row r="348" spans="1:17" s="3" customFormat="1" ht="27.75" customHeight="1" x14ac:dyDescent="0.25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50"/>
      <c r="N348" s="50"/>
      <c r="O348" s="20" t="s">
        <v>979</v>
      </c>
      <c r="P348" s="21" t="s">
        <v>904</v>
      </c>
      <c r="Q348" s="36"/>
    </row>
    <row r="349" spans="1:17" s="3" customFormat="1" ht="27.75" customHeight="1" x14ac:dyDescent="0.25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50"/>
      <c r="N349" s="50"/>
      <c r="O349" s="23" t="s">
        <v>991</v>
      </c>
      <c r="P349" s="24" t="s">
        <v>904</v>
      </c>
      <c r="Q349" s="37"/>
    </row>
    <row r="350" spans="1:17" ht="27.75" customHeight="1" x14ac:dyDescent="0.3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50"/>
      <c r="N350" s="50"/>
      <c r="O350" s="17">
        <v>3180</v>
      </c>
      <c r="P350" s="18" t="s">
        <v>905</v>
      </c>
      <c r="Q350" s="19">
        <f>+Q351+Q352+Q353+Q354</f>
        <v>0</v>
      </c>
    </row>
    <row r="351" spans="1:17" s="3" customFormat="1" ht="27.75" customHeight="1" x14ac:dyDescent="0.25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50"/>
      <c r="N351" s="50"/>
      <c r="O351" s="20" t="s">
        <v>980</v>
      </c>
      <c r="P351" s="21" t="s">
        <v>906</v>
      </c>
      <c r="Q351" s="36"/>
    </row>
    <row r="352" spans="1:17" s="3" customFormat="1" ht="27.75" customHeight="1" x14ac:dyDescent="0.25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50"/>
      <c r="N352" s="50"/>
      <c r="O352" s="23" t="s">
        <v>992</v>
      </c>
      <c r="P352" s="24" t="s">
        <v>906</v>
      </c>
      <c r="Q352" s="37"/>
    </row>
    <row r="353" spans="1:17" s="3" customFormat="1" ht="27.75" customHeight="1" x14ac:dyDescent="0.25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50"/>
      <c r="N353" s="50"/>
      <c r="O353" s="20" t="s">
        <v>981</v>
      </c>
      <c r="P353" s="21" t="s">
        <v>907</v>
      </c>
      <c r="Q353" s="36"/>
    </row>
    <row r="354" spans="1:17" s="3" customFormat="1" ht="27.75" customHeight="1" x14ac:dyDescent="0.25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50"/>
      <c r="N354" s="50"/>
      <c r="O354" s="23" t="s">
        <v>993</v>
      </c>
      <c r="P354" s="24" t="s">
        <v>907</v>
      </c>
      <c r="Q354" s="37"/>
    </row>
    <row r="355" spans="1:17" s="3" customFormat="1" ht="27.75" customHeight="1" x14ac:dyDescent="0.2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50"/>
      <c r="N355" s="50"/>
      <c r="O355" s="17">
        <v>3190</v>
      </c>
      <c r="P355" s="18" t="s">
        <v>479</v>
      </c>
      <c r="Q355" s="19">
        <f>+Q356</f>
        <v>0</v>
      </c>
    </row>
    <row r="356" spans="1:17" s="3" customFormat="1" ht="27.75" customHeight="1" x14ac:dyDescent="0.25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50"/>
      <c r="N356" s="50"/>
      <c r="O356" s="17">
        <v>3191</v>
      </c>
      <c r="P356" s="18" t="s">
        <v>480</v>
      </c>
      <c r="Q356" s="22">
        <f>+Q357+Q358</f>
        <v>0</v>
      </c>
    </row>
    <row r="357" spans="1:17" s="3" customFormat="1" ht="27.75" customHeight="1" x14ac:dyDescent="0.25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50"/>
      <c r="N357" s="50"/>
      <c r="O357" s="20" t="s">
        <v>481</v>
      </c>
      <c r="P357" s="21" t="s">
        <v>482</v>
      </c>
      <c r="Q357" s="36"/>
    </row>
    <row r="358" spans="1:17" s="3" customFormat="1" ht="27.75" customHeight="1" x14ac:dyDescent="0.25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50"/>
      <c r="N358" s="50"/>
      <c r="O358" s="23" t="s">
        <v>483</v>
      </c>
      <c r="P358" s="24" t="s">
        <v>484</v>
      </c>
      <c r="Q358" s="37"/>
    </row>
    <row r="359" spans="1:17" s="3" customFormat="1" ht="27.75" customHeight="1" x14ac:dyDescent="0.25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50"/>
      <c r="N359" s="50"/>
      <c r="O359" s="14">
        <v>3200</v>
      </c>
      <c r="P359" s="15" t="s">
        <v>485</v>
      </c>
      <c r="Q359" s="16">
        <f>+Q360+Q364+Q368+Q375+Q379+Q395+Q399+Q402</f>
        <v>0</v>
      </c>
    </row>
    <row r="360" spans="1:17" s="3" customFormat="1" ht="27.75" customHeight="1" x14ac:dyDescent="0.25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50"/>
      <c r="N360" s="50"/>
      <c r="O360" s="17">
        <v>3210</v>
      </c>
      <c r="P360" s="18" t="s">
        <v>486</v>
      </c>
      <c r="Q360" s="19">
        <f>+Q361</f>
        <v>0</v>
      </c>
    </row>
    <row r="361" spans="1:17" s="3" customFormat="1" ht="27.75" customHeight="1" x14ac:dyDescent="0.25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50"/>
      <c r="N361" s="50"/>
      <c r="O361" s="17">
        <v>3211</v>
      </c>
      <c r="P361" s="18" t="s">
        <v>487</v>
      </c>
      <c r="Q361" s="22">
        <f>+Q362+Q363</f>
        <v>0</v>
      </c>
    </row>
    <row r="362" spans="1:17" s="3" customFormat="1" ht="27.75" customHeight="1" x14ac:dyDescent="0.25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50"/>
      <c r="N362" s="50"/>
      <c r="O362" s="20" t="s">
        <v>488</v>
      </c>
      <c r="P362" s="21" t="s">
        <v>489</v>
      </c>
      <c r="Q362" s="36"/>
    </row>
    <row r="363" spans="1:17" s="3" customFormat="1" ht="27.75" customHeight="1" x14ac:dyDescent="0.25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50"/>
      <c r="N363" s="50"/>
      <c r="O363" s="23" t="s">
        <v>490</v>
      </c>
      <c r="P363" s="24" t="s">
        <v>491</v>
      </c>
      <c r="Q363" s="37"/>
    </row>
    <row r="364" spans="1:17" s="3" customFormat="1" ht="27.75" customHeight="1" x14ac:dyDescent="0.25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50"/>
      <c r="N364" s="50"/>
      <c r="O364" s="17">
        <v>3220</v>
      </c>
      <c r="P364" s="18" t="s">
        <v>492</v>
      </c>
      <c r="Q364" s="19">
        <f>+Q365</f>
        <v>0</v>
      </c>
    </row>
    <row r="365" spans="1:17" s="3" customFormat="1" ht="27.75" customHeight="1" x14ac:dyDescent="0.2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50"/>
      <c r="N365" s="50"/>
      <c r="O365" s="17">
        <v>3221</v>
      </c>
      <c r="P365" s="18" t="s">
        <v>493</v>
      </c>
      <c r="Q365" s="22">
        <f>+Q366+Q367</f>
        <v>0</v>
      </c>
    </row>
    <row r="366" spans="1:17" s="3" customFormat="1" ht="27.75" customHeight="1" x14ac:dyDescent="0.25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50"/>
      <c r="N366" s="50"/>
      <c r="O366" s="20" t="s">
        <v>494</v>
      </c>
      <c r="P366" s="21" t="s">
        <v>495</v>
      </c>
      <c r="Q366" s="36"/>
    </row>
    <row r="367" spans="1:17" s="3" customFormat="1" ht="27.75" customHeight="1" x14ac:dyDescent="0.25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50"/>
      <c r="N367" s="50"/>
      <c r="O367" s="23" t="s">
        <v>496</v>
      </c>
      <c r="P367" s="24" t="s">
        <v>497</v>
      </c>
      <c r="Q367" s="37"/>
    </row>
    <row r="368" spans="1:17" s="3" customFormat="1" ht="27.75" customHeight="1" x14ac:dyDescent="0.25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50"/>
      <c r="N368" s="50"/>
      <c r="O368" s="17">
        <v>3230</v>
      </c>
      <c r="P368" s="18" t="s">
        <v>498</v>
      </c>
      <c r="Q368" s="19">
        <f>+Q369+Q372</f>
        <v>0</v>
      </c>
    </row>
    <row r="369" spans="1:17" s="3" customFormat="1" ht="27.75" customHeight="1" x14ac:dyDescent="0.25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50"/>
      <c r="N369" s="50"/>
      <c r="O369" s="17">
        <v>3231</v>
      </c>
      <c r="P369" s="18" t="s">
        <v>499</v>
      </c>
      <c r="Q369" s="22">
        <f>+Q370+Q371</f>
        <v>0</v>
      </c>
    </row>
    <row r="370" spans="1:17" s="3" customFormat="1" ht="27.75" customHeight="1" x14ac:dyDescent="0.25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50"/>
      <c r="N370" s="50"/>
      <c r="O370" s="20" t="s">
        <v>500</v>
      </c>
      <c r="P370" s="21" t="s">
        <v>501</v>
      </c>
      <c r="Q370" s="36"/>
    </row>
    <row r="371" spans="1:17" s="3" customFormat="1" ht="27.75" customHeight="1" x14ac:dyDescent="0.25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50"/>
      <c r="N371" s="50"/>
      <c r="O371" s="23" t="s">
        <v>502</v>
      </c>
      <c r="P371" s="24" t="s">
        <v>503</v>
      </c>
      <c r="Q371" s="37"/>
    </row>
    <row r="372" spans="1:17" s="3" customFormat="1" ht="27.75" customHeight="1" x14ac:dyDescent="0.25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50"/>
      <c r="N372" s="50"/>
      <c r="O372" s="17">
        <v>3232</v>
      </c>
      <c r="P372" s="18" t="s">
        <v>504</v>
      </c>
      <c r="Q372" s="22">
        <f>+Q373+Q374</f>
        <v>0</v>
      </c>
    </row>
    <row r="373" spans="1:17" s="3" customFormat="1" ht="27.75" customHeight="1" x14ac:dyDescent="0.25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50"/>
      <c r="N373" s="50"/>
      <c r="O373" s="20" t="s">
        <v>505</v>
      </c>
      <c r="P373" s="21" t="s">
        <v>506</v>
      </c>
      <c r="Q373" s="36"/>
    </row>
    <row r="374" spans="1:17" s="3" customFormat="1" ht="27.75" customHeight="1" x14ac:dyDescent="0.25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50"/>
      <c r="N374" s="50"/>
      <c r="O374" s="23" t="s">
        <v>507</v>
      </c>
      <c r="P374" s="24" t="s">
        <v>508</v>
      </c>
      <c r="Q374" s="37"/>
    </row>
    <row r="375" spans="1:17" s="3" customFormat="1" ht="27.75" customHeight="1" x14ac:dyDescent="0.25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50"/>
      <c r="N375" s="50"/>
      <c r="O375" s="17">
        <v>3240</v>
      </c>
      <c r="P375" s="18" t="s">
        <v>509</v>
      </c>
      <c r="Q375" s="19">
        <f>+Q376</f>
        <v>0</v>
      </c>
    </row>
    <row r="376" spans="1:17" s="3" customFormat="1" ht="27.75" customHeight="1" x14ac:dyDescent="0.25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50"/>
      <c r="N376" s="50"/>
      <c r="O376" s="17">
        <v>3241</v>
      </c>
      <c r="P376" s="18" t="s">
        <v>510</v>
      </c>
      <c r="Q376" s="22">
        <f>+Q377+Q378</f>
        <v>0</v>
      </c>
    </row>
    <row r="377" spans="1:17" s="3" customFormat="1" ht="27.75" customHeight="1" x14ac:dyDescent="0.25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50"/>
      <c r="N377" s="50"/>
      <c r="O377" s="20" t="s">
        <v>511</v>
      </c>
      <c r="P377" s="21" t="s">
        <v>512</v>
      </c>
      <c r="Q377" s="36"/>
    </row>
    <row r="378" spans="1:17" s="3" customFormat="1" ht="27.75" customHeight="1" x14ac:dyDescent="0.25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50"/>
      <c r="N378" s="50"/>
      <c r="O378" s="23" t="s">
        <v>513</v>
      </c>
      <c r="P378" s="24" t="s">
        <v>514</v>
      </c>
      <c r="Q378" s="37"/>
    </row>
    <row r="379" spans="1:17" s="3" customFormat="1" ht="27.75" customHeight="1" x14ac:dyDescent="0.25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50"/>
      <c r="N379" s="50"/>
      <c r="O379" s="17">
        <v>3250</v>
      </c>
      <c r="P379" s="18" t="s">
        <v>515</v>
      </c>
      <c r="Q379" s="19">
        <f>+Q380+Q383+Q386+Q389+Q392</f>
        <v>0</v>
      </c>
    </row>
    <row r="380" spans="1:17" s="3" customFormat="1" ht="27.75" customHeight="1" x14ac:dyDescent="0.25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50"/>
      <c r="N380" s="50"/>
      <c r="O380" s="17">
        <v>3251</v>
      </c>
      <c r="P380" s="18" t="s">
        <v>516</v>
      </c>
      <c r="Q380" s="22">
        <f>+Q381+Q382</f>
        <v>0</v>
      </c>
    </row>
    <row r="381" spans="1:17" s="3" customFormat="1" ht="27.75" customHeight="1" x14ac:dyDescent="0.25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50"/>
      <c r="N381" s="50"/>
      <c r="O381" s="20" t="s">
        <v>517</v>
      </c>
      <c r="P381" s="21" t="s">
        <v>518</v>
      </c>
      <c r="Q381" s="36"/>
    </row>
    <row r="382" spans="1:17" s="3" customFormat="1" ht="27.75" customHeight="1" x14ac:dyDescent="0.25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50"/>
      <c r="N382" s="50"/>
      <c r="O382" s="23" t="s">
        <v>519</v>
      </c>
      <c r="P382" s="24" t="s">
        <v>520</v>
      </c>
      <c r="Q382" s="37"/>
    </row>
    <row r="383" spans="1:17" s="3" customFormat="1" ht="27.75" customHeight="1" x14ac:dyDescent="0.25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50"/>
      <c r="N383" s="50"/>
      <c r="O383" s="17">
        <v>3252</v>
      </c>
      <c r="P383" s="18" t="s">
        <v>521</v>
      </c>
      <c r="Q383" s="22">
        <f>+Q384+Q385</f>
        <v>0</v>
      </c>
    </row>
    <row r="384" spans="1:17" s="3" customFormat="1" ht="27.75" customHeight="1" x14ac:dyDescent="0.25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50"/>
      <c r="N384" s="50"/>
      <c r="O384" s="20" t="s">
        <v>522</v>
      </c>
      <c r="P384" s="21" t="s">
        <v>523</v>
      </c>
      <c r="Q384" s="36"/>
    </row>
    <row r="385" spans="1:17" s="3" customFormat="1" ht="27.75" customHeight="1" x14ac:dyDescent="0.25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50"/>
      <c r="N385" s="50"/>
      <c r="O385" s="23" t="s">
        <v>524</v>
      </c>
      <c r="P385" s="24" t="s">
        <v>525</v>
      </c>
      <c r="Q385" s="37"/>
    </row>
    <row r="386" spans="1:17" s="3" customFormat="1" ht="27.75" customHeight="1" x14ac:dyDescent="0.25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50"/>
      <c r="N386" s="50"/>
      <c r="O386" s="17">
        <v>3253</v>
      </c>
      <c r="P386" s="18" t="s">
        <v>526</v>
      </c>
      <c r="Q386" s="22">
        <f>+Q387+Q388</f>
        <v>0</v>
      </c>
    </row>
    <row r="387" spans="1:17" s="3" customFormat="1" ht="27.75" customHeight="1" x14ac:dyDescent="0.25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50"/>
      <c r="N387" s="50"/>
      <c r="O387" s="20" t="s">
        <v>527</v>
      </c>
      <c r="P387" s="21" t="s">
        <v>528</v>
      </c>
      <c r="Q387" s="36"/>
    </row>
    <row r="388" spans="1:17" s="3" customFormat="1" ht="27.75" customHeight="1" x14ac:dyDescent="0.25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50"/>
      <c r="N388" s="50"/>
      <c r="O388" s="23" t="s">
        <v>529</v>
      </c>
      <c r="P388" s="24" t="s">
        <v>530</v>
      </c>
      <c r="Q388" s="37"/>
    </row>
    <row r="389" spans="1:17" s="3" customFormat="1" ht="27.75" customHeight="1" x14ac:dyDescent="0.25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50"/>
      <c r="N389" s="50"/>
      <c r="O389" s="17">
        <v>3254</v>
      </c>
      <c r="P389" s="18" t="s">
        <v>531</v>
      </c>
      <c r="Q389" s="22">
        <f>+Q390+Q391</f>
        <v>0</v>
      </c>
    </row>
    <row r="390" spans="1:17" s="3" customFormat="1" ht="27.75" customHeight="1" x14ac:dyDescent="0.25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50"/>
      <c r="N390" s="50"/>
      <c r="O390" s="20" t="s">
        <v>532</v>
      </c>
      <c r="P390" s="21" t="s">
        <v>533</v>
      </c>
      <c r="Q390" s="36"/>
    </row>
    <row r="391" spans="1:17" s="3" customFormat="1" ht="27.75" customHeight="1" x14ac:dyDescent="0.25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50"/>
      <c r="N391" s="50"/>
      <c r="O391" s="23" t="s">
        <v>534</v>
      </c>
      <c r="P391" s="24" t="s">
        <v>535</v>
      </c>
      <c r="Q391" s="37"/>
    </row>
    <row r="392" spans="1:17" s="3" customFormat="1" ht="27.75" customHeight="1" x14ac:dyDescent="0.25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50"/>
      <c r="N392" s="50"/>
      <c r="O392" s="17">
        <v>3255</v>
      </c>
      <c r="P392" s="18" t="s">
        <v>536</v>
      </c>
      <c r="Q392" s="22">
        <f>+Q393+Q394</f>
        <v>0</v>
      </c>
    </row>
    <row r="393" spans="1:17" s="3" customFormat="1" ht="27.75" customHeight="1" x14ac:dyDescent="0.25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50"/>
      <c r="N393" s="50"/>
      <c r="O393" s="20" t="s">
        <v>537</v>
      </c>
      <c r="P393" s="21" t="s">
        <v>538</v>
      </c>
      <c r="Q393" s="36"/>
    </row>
    <row r="394" spans="1:17" s="3" customFormat="1" ht="27.75" customHeight="1" x14ac:dyDescent="0.25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50"/>
      <c r="N394" s="50"/>
      <c r="O394" s="23" t="s">
        <v>539</v>
      </c>
      <c r="P394" s="24" t="s">
        <v>540</v>
      </c>
      <c r="Q394" s="37"/>
    </row>
    <row r="395" spans="1:17" s="3" customFormat="1" ht="27.75" customHeight="1" x14ac:dyDescent="0.25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50"/>
      <c r="N395" s="50"/>
      <c r="O395" s="17">
        <v>3260</v>
      </c>
      <c r="P395" s="18" t="s">
        <v>541</v>
      </c>
      <c r="Q395" s="19">
        <f>+Q396</f>
        <v>0</v>
      </c>
    </row>
    <row r="396" spans="1:17" s="3" customFormat="1" ht="27.75" customHeight="1" x14ac:dyDescent="0.25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50"/>
      <c r="N396" s="50"/>
      <c r="O396" s="17">
        <v>3261</v>
      </c>
      <c r="P396" s="18" t="s">
        <v>542</v>
      </c>
      <c r="Q396" s="22">
        <f>+Q397+Q398</f>
        <v>0</v>
      </c>
    </row>
    <row r="397" spans="1:17" ht="27.75" customHeight="1" x14ac:dyDescent="0.3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50"/>
      <c r="N397" s="50"/>
      <c r="O397" s="20" t="s">
        <v>543</v>
      </c>
      <c r="P397" s="21" t="s">
        <v>544</v>
      </c>
      <c r="Q397" s="36"/>
    </row>
    <row r="398" spans="1:17" s="3" customFormat="1" ht="27.75" customHeight="1" x14ac:dyDescent="0.25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50"/>
      <c r="N398" s="50"/>
      <c r="O398" s="23" t="s">
        <v>545</v>
      </c>
      <c r="P398" s="24" t="s">
        <v>546</v>
      </c>
      <c r="Q398" s="37"/>
    </row>
    <row r="399" spans="1:17" s="3" customFormat="1" ht="27.75" customHeight="1" x14ac:dyDescent="0.25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50"/>
      <c r="N399" s="50"/>
      <c r="O399" s="17">
        <v>3280</v>
      </c>
      <c r="P399" s="18" t="s">
        <v>547</v>
      </c>
      <c r="Q399" s="19">
        <f>+Q400</f>
        <v>0</v>
      </c>
    </row>
    <row r="400" spans="1:17" s="3" customFormat="1" ht="27.75" customHeight="1" x14ac:dyDescent="0.25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50"/>
      <c r="N400" s="50"/>
      <c r="O400" s="17">
        <v>3281</v>
      </c>
      <c r="P400" s="18" t="s">
        <v>548</v>
      </c>
      <c r="Q400" s="22">
        <f>+Q401</f>
        <v>0</v>
      </c>
    </row>
    <row r="401" spans="1:17" s="3" customFormat="1" ht="27.75" customHeight="1" x14ac:dyDescent="0.25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50"/>
      <c r="N401" s="50"/>
      <c r="O401" s="20" t="s">
        <v>549</v>
      </c>
      <c r="P401" s="21" t="s">
        <v>550</v>
      </c>
      <c r="Q401" s="36"/>
    </row>
    <row r="402" spans="1:17" s="3" customFormat="1" ht="27.75" customHeight="1" x14ac:dyDescent="0.25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50"/>
      <c r="N402" s="50"/>
      <c r="O402" s="17">
        <v>3290</v>
      </c>
      <c r="P402" s="18" t="s">
        <v>551</v>
      </c>
      <c r="Q402" s="19">
        <f>+Q403</f>
        <v>0</v>
      </c>
    </row>
    <row r="403" spans="1:17" s="3" customFormat="1" ht="27.75" customHeight="1" x14ac:dyDescent="0.25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50"/>
      <c r="N403" s="50"/>
      <c r="O403" s="17">
        <v>3291</v>
      </c>
      <c r="P403" s="18" t="s">
        <v>552</v>
      </c>
      <c r="Q403" s="22">
        <f>+Q404+Q405</f>
        <v>0</v>
      </c>
    </row>
    <row r="404" spans="1:17" s="3" customFormat="1" ht="27.75" customHeight="1" x14ac:dyDescent="0.25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50"/>
      <c r="N404" s="50"/>
      <c r="O404" s="20" t="s">
        <v>553</v>
      </c>
      <c r="P404" s="21" t="s">
        <v>554</v>
      </c>
      <c r="Q404" s="36"/>
    </row>
    <row r="405" spans="1:17" s="3" customFormat="1" ht="27.75" customHeight="1" x14ac:dyDescent="0.2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50"/>
      <c r="N405" s="50"/>
      <c r="O405" s="23" t="s">
        <v>555</v>
      </c>
      <c r="P405" s="24" t="s">
        <v>556</v>
      </c>
      <c r="Q405" s="37"/>
    </row>
    <row r="406" spans="1:17" s="3" customFormat="1" ht="27.75" customHeight="1" x14ac:dyDescent="0.25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50"/>
      <c r="N406" s="50"/>
      <c r="O406" s="14">
        <v>3300</v>
      </c>
      <c r="P406" s="15" t="s">
        <v>557</v>
      </c>
      <c r="Q406" s="16">
        <f>+Q407+Q411+Q415+Q419+Q423+Q427+Q431+Q434+Q438</f>
        <v>0</v>
      </c>
    </row>
    <row r="407" spans="1:17" s="3" customFormat="1" ht="27.75" customHeight="1" x14ac:dyDescent="0.25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50"/>
      <c r="N407" s="50"/>
      <c r="O407" s="17">
        <v>3310</v>
      </c>
      <c r="P407" s="18" t="s">
        <v>558</v>
      </c>
      <c r="Q407" s="19">
        <f>+Q408</f>
        <v>0</v>
      </c>
    </row>
    <row r="408" spans="1:17" s="3" customFormat="1" ht="27.75" customHeight="1" x14ac:dyDescent="0.25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50"/>
      <c r="N408" s="50"/>
      <c r="O408" s="17">
        <v>3315</v>
      </c>
      <c r="P408" s="18" t="s">
        <v>559</v>
      </c>
      <c r="Q408" s="22">
        <f>+Q409+Q410</f>
        <v>0</v>
      </c>
    </row>
    <row r="409" spans="1:17" s="3" customFormat="1" ht="27.75" customHeight="1" x14ac:dyDescent="0.25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50"/>
      <c r="N409" s="50"/>
      <c r="O409" s="20" t="s">
        <v>560</v>
      </c>
      <c r="P409" s="21" t="s">
        <v>561</v>
      </c>
      <c r="Q409" s="36"/>
    </row>
    <row r="410" spans="1:17" s="3" customFormat="1" ht="27.75" customHeight="1" x14ac:dyDescent="0.25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50"/>
      <c r="N410" s="50"/>
      <c r="O410" s="23" t="s">
        <v>562</v>
      </c>
      <c r="P410" s="24" t="s">
        <v>563</v>
      </c>
      <c r="Q410" s="37"/>
    </row>
    <row r="411" spans="1:17" s="3" customFormat="1" ht="27.75" customHeight="1" x14ac:dyDescent="0.25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50"/>
      <c r="N411" s="50"/>
      <c r="O411" s="17">
        <v>3320</v>
      </c>
      <c r="P411" s="18" t="s">
        <v>564</v>
      </c>
      <c r="Q411" s="19">
        <f>+Q412</f>
        <v>0</v>
      </c>
    </row>
    <row r="412" spans="1:17" s="3" customFormat="1" ht="27.75" customHeight="1" x14ac:dyDescent="0.25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50"/>
      <c r="N412" s="50"/>
      <c r="O412" s="17">
        <v>3321</v>
      </c>
      <c r="P412" s="18" t="s">
        <v>565</v>
      </c>
      <c r="Q412" s="22">
        <f>+Q413+Q414</f>
        <v>0</v>
      </c>
    </row>
    <row r="413" spans="1:17" s="3" customFormat="1" ht="27.75" customHeight="1" x14ac:dyDescent="0.25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50"/>
      <c r="N413" s="50"/>
      <c r="O413" s="20" t="s">
        <v>566</v>
      </c>
      <c r="P413" s="21" t="s">
        <v>567</v>
      </c>
      <c r="Q413" s="36"/>
    </row>
    <row r="414" spans="1:17" s="3" customFormat="1" ht="27.75" customHeight="1" x14ac:dyDescent="0.25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50"/>
      <c r="N414" s="50"/>
      <c r="O414" s="23" t="s">
        <v>568</v>
      </c>
      <c r="P414" s="24" t="s">
        <v>569</v>
      </c>
      <c r="Q414" s="37"/>
    </row>
    <row r="415" spans="1:17" s="3" customFormat="1" ht="27.75" customHeight="1" x14ac:dyDescent="0.2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50"/>
      <c r="N415" s="50"/>
      <c r="O415" s="17">
        <v>3330</v>
      </c>
      <c r="P415" s="18" t="s">
        <v>570</v>
      </c>
      <c r="Q415" s="19">
        <f>+Q416</f>
        <v>0</v>
      </c>
    </row>
    <row r="416" spans="1:17" s="3" customFormat="1" ht="27.75" customHeight="1" x14ac:dyDescent="0.25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50"/>
      <c r="N416" s="50"/>
      <c r="O416" s="17">
        <v>3331</v>
      </c>
      <c r="P416" s="18" t="s">
        <v>571</v>
      </c>
      <c r="Q416" s="22">
        <f>+Q417+Q418</f>
        <v>0</v>
      </c>
    </row>
    <row r="417" spans="1:17" s="3" customFormat="1" ht="27.75" customHeight="1" x14ac:dyDescent="0.25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50"/>
      <c r="N417" s="50"/>
      <c r="O417" s="20" t="s">
        <v>572</v>
      </c>
      <c r="P417" s="21" t="s">
        <v>573</v>
      </c>
      <c r="Q417" s="36"/>
    </row>
    <row r="418" spans="1:17" s="3" customFormat="1" ht="27.75" customHeight="1" x14ac:dyDescent="0.25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50"/>
      <c r="N418" s="50"/>
      <c r="O418" s="23" t="s">
        <v>574</v>
      </c>
      <c r="P418" s="24" t="s">
        <v>575</v>
      </c>
      <c r="Q418" s="37"/>
    </row>
    <row r="419" spans="1:17" s="3" customFormat="1" ht="27.75" customHeight="1" x14ac:dyDescent="0.25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50"/>
      <c r="N419" s="50"/>
      <c r="O419" s="17">
        <v>3340</v>
      </c>
      <c r="P419" s="18" t="s">
        <v>576</v>
      </c>
      <c r="Q419" s="19">
        <f>+Q420</f>
        <v>0</v>
      </c>
    </row>
    <row r="420" spans="1:17" s="3" customFormat="1" ht="27.75" customHeight="1" x14ac:dyDescent="0.25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50"/>
      <c r="N420" s="50"/>
      <c r="O420" s="17">
        <v>3341</v>
      </c>
      <c r="P420" s="18" t="s">
        <v>577</v>
      </c>
      <c r="Q420" s="22">
        <f>+Q421+Q422</f>
        <v>0</v>
      </c>
    </row>
    <row r="421" spans="1:17" s="3" customFormat="1" ht="27.75" customHeight="1" x14ac:dyDescent="0.25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50"/>
      <c r="N421" s="50"/>
      <c r="O421" s="20" t="s">
        <v>578</v>
      </c>
      <c r="P421" s="21" t="s">
        <v>579</v>
      </c>
      <c r="Q421" s="36"/>
    </row>
    <row r="422" spans="1:17" s="3" customFormat="1" ht="27.75" customHeight="1" x14ac:dyDescent="0.25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50"/>
      <c r="N422" s="50"/>
      <c r="O422" s="23" t="s">
        <v>580</v>
      </c>
      <c r="P422" s="24" t="s">
        <v>581</v>
      </c>
      <c r="Q422" s="37"/>
    </row>
    <row r="423" spans="1:17" s="3" customFormat="1" ht="27.75" customHeight="1" x14ac:dyDescent="0.25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50"/>
      <c r="N423" s="50"/>
      <c r="O423" s="17">
        <v>3350</v>
      </c>
      <c r="P423" s="18" t="s">
        <v>582</v>
      </c>
      <c r="Q423" s="19">
        <f>+Q424</f>
        <v>0</v>
      </c>
    </row>
    <row r="424" spans="1:17" s="3" customFormat="1" ht="27.75" customHeight="1" x14ac:dyDescent="0.25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50"/>
      <c r="N424" s="50"/>
      <c r="O424" s="17">
        <v>3351</v>
      </c>
      <c r="P424" s="18" t="s">
        <v>583</v>
      </c>
      <c r="Q424" s="22">
        <f>+Q425+Q426</f>
        <v>0</v>
      </c>
    </row>
    <row r="425" spans="1:17" s="3" customFormat="1" ht="27.75" customHeight="1" x14ac:dyDescent="0.25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50"/>
      <c r="N425" s="50"/>
      <c r="O425" s="20" t="s">
        <v>584</v>
      </c>
      <c r="P425" s="21" t="s">
        <v>585</v>
      </c>
      <c r="Q425" s="36"/>
    </row>
    <row r="426" spans="1:17" s="3" customFormat="1" ht="27.75" customHeight="1" x14ac:dyDescent="0.25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50"/>
      <c r="N426" s="50"/>
      <c r="O426" s="23" t="s">
        <v>586</v>
      </c>
      <c r="P426" s="24" t="s">
        <v>587</v>
      </c>
      <c r="Q426" s="37"/>
    </row>
    <row r="427" spans="1:17" s="3" customFormat="1" ht="27.75" customHeight="1" x14ac:dyDescent="0.25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50"/>
      <c r="N427" s="50"/>
      <c r="O427" s="17">
        <v>3360</v>
      </c>
      <c r="P427" s="18" t="s">
        <v>588</v>
      </c>
      <c r="Q427" s="19">
        <f>+Q428</f>
        <v>0</v>
      </c>
    </row>
    <row r="428" spans="1:17" s="3" customFormat="1" ht="27.75" customHeight="1" x14ac:dyDescent="0.25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50"/>
      <c r="N428" s="50"/>
      <c r="O428" s="17">
        <v>3361</v>
      </c>
      <c r="P428" s="18" t="s">
        <v>589</v>
      </c>
      <c r="Q428" s="22">
        <f>+Q429+Q430</f>
        <v>0</v>
      </c>
    </row>
    <row r="429" spans="1:17" s="3" customFormat="1" ht="27.75" customHeight="1" x14ac:dyDescent="0.25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50"/>
      <c r="N429" s="50"/>
      <c r="O429" s="20" t="s">
        <v>590</v>
      </c>
      <c r="P429" s="21" t="s">
        <v>591</v>
      </c>
      <c r="Q429" s="36"/>
    </row>
    <row r="430" spans="1:17" s="3" customFormat="1" ht="27.75" customHeight="1" x14ac:dyDescent="0.25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50"/>
      <c r="N430" s="50"/>
      <c r="O430" s="23" t="s">
        <v>592</v>
      </c>
      <c r="P430" s="24" t="s">
        <v>593</v>
      </c>
      <c r="Q430" s="37"/>
    </row>
    <row r="431" spans="1:17" s="3" customFormat="1" ht="27.75" customHeight="1" x14ac:dyDescent="0.25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50"/>
      <c r="N431" s="50"/>
      <c r="O431" s="17">
        <v>3370</v>
      </c>
      <c r="P431" s="18" t="s">
        <v>908</v>
      </c>
      <c r="Q431" s="19">
        <f>+Q432+Q433</f>
        <v>0</v>
      </c>
    </row>
    <row r="432" spans="1:17" s="3" customFormat="1" ht="27.75" customHeight="1" x14ac:dyDescent="0.25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50"/>
      <c r="N432" s="50"/>
      <c r="O432" s="20" t="s">
        <v>982</v>
      </c>
      <c r="P432" s="21" t="s">
        <v>908</v>
      </c>
      <c r="Q432" s="36"/>
    </row>
    <row r="433" spans="1:17" s="3" customFormat="1" ht="27.75" customHeight="1" x14ac:dyDescent="0.25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50"/>
      <c r="N433" s="50"/>
      <c r="O433" s="23" t="s">
        <v>994</v>
      </c>
      <c r="P433" s="24" t="s">
        <v>908</v>
      </c>
      <c r="Q433" s="37"/>
    </row>
    <row r="434" spans="1:17" s="3" customFormat="1" ht="27.75" customHeight="1" x14ac:dyDescent="0.25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50"/>
      <c r="N434" s="50"/>
      <c r="O434" s="17">
        <v>3380</v>
      </c>
      <c r="P434" s="18" t="s">
        <v>594</v>
      </c>
      <c r="Q434" s="19">
        <f>+Q435</f>
        <v>0</v>
      </c>
    </row>
    <row r="435" spans="1:17" s="3" customFormat="1" ht="27.75" customHeight="1" x14ac:dyDescent="0.2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50"/>
      <c r="N435" s="50"/>
      <c r="O435" s="17">
        <v>3381</v>
      </c>
      <c r="P435" s="18" t="s">
        <v>595</v>
      </c>
      <c r="Q435" s="22">
        <f>+Q436+Q437</f>
        <v>0</v>
      </c>
    </row>
    <row r="436" spans="1:17" s="3" customFormat="1" ht="27.75" customHeight="1" x14ac:dyDescent="0.25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50"/>
      <c r="N436" s="50"/>
      <c r="O436" s="20" t="s">
        <v>596</v>
      </c>
      <c r="P436" s="21" t="s">
        <v>597</v>
      </c>
      <c r="Q436" s="36"/>
    </row>
    <row r="437" spans="1:17" s="3" customFormat="1" ht="27.75" customHeight="1" x14ac:dyDescent="0.25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50"/>
      <c r="N437" s="50"/>
      <c r="O437" s="23" t="s">
        <v>598</v>
      </c>
      <c r="P437" s="24" t="s">
        <v>599</v>
      </c>
      <c r="Q437" s="37"/>
    </row>
    <row r="438" spans="1:17" s="3" customFormat="1" ht="27.75" customHeight="1" x14ac:dyDescent="0.25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50"/>
      <c r="N438" s="50"/>
      <c r="O438" s="17">
        <v>3390</v>
      </c>
      <c r="P438" s="18" t="s">
        <v>600</v>
      </c>
      <c r="Q438" s="19">
        <f>+Q439+Q442</f>
        <v>0</v>
      </c>
    </row>
    <row r="439" spans="1:17" s="3" customFormat="1" ht="27.75" customHeight="1" x14ac:dyDescent="0.25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50"/>
      <c r="N439" s="50"/>
      <c r="O439" s="17">
        <v>3391</v>
      </c>
      <c r="P439" s="18" t="s">
        <v>601</v>
      </c>
      <c r="Q439" s="22">
        <f>+Q440+Q441</f>
        <v>0</v>
      </c>
    </row>
    <row r="440" spans="1:17" s="3" customFormat="1" ht="27.75" customHeight="1" x14ac:dyDescent="0.25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50"/>
      <c r="N440" s="50"/>
      <c r="O440" s="20" t="s">
        <v>602</v>
      </c>
      <c r="P440" s="21" t="s">
        <v>603</v>
      </c>
      <c r="Q440" s="36"/>
    </row>
    <row r="441" spans="1:17" s="3" customFormat="1" ht="27.75" customHeight="1" x14ac:dyDescent="0.25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50"/>
      <c r="N441" s="50"/>
      <c r="O441" s="23" t="s">
        <v>604</v>
      </c>
      <c r="P441" s="24" t="s">
        <v>605</v>
      </c>
      <c r="Q441" s="37"/>
    </row>
    <row r="442" spans="1:17" s="3" customFormat="1" ht="27.75" customHeight="1" x14ac:dyDescent="0.25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50"/>
      <c r="N442" s="50"/>
      <c r="O442" s="17">
        <v>3392</v>
      </c>
      <c r="P442" s="18" t="s">
        <v>606</v>
      </c>
      <c r="Q442" s="22">
        <f>+Q443+Q444</f>
        <v>0</v>
      </c>
    </row>
    <row r="443" spans="1:17" s="3" customFormat="1" ht="27.75" customHeight="1" x14ac:dyDescent="0.25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50"/>
      <c r="N443" s="50"/>
      <c r="O443" s="20" t="s">
        <v>607</v>
      </c>
      <c r="P443" s="21" t="s">
        <v>608</v>
      </c>
      <c r="Q443" s="36"/>
    </row>
    <row r="444" spans="1:17" s="3" customFormat="1" ht="27.75" customHeight="1" x14ac:dyDescent="0.25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50"/>
      <c r="N444" s="50"/>
      <c r="O444" s="23" t="s">
        <v>609</v>
      </c>
      <c r="P444" s="24" t="s">
        <v>610</v>
      </c>
      <c r="Q444" s="37"/>
    </row>
    <row r="445" spans="1:17" s="3" customFormat="1" ht="27.75" customHeight="1" x14ac:dyDescent="0.2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50"/>
      <c r="N445" s="50"/>
      <c r="O445" s="14">
        <v>3400</v>
      </c>
      <c r="P445" s="15" t="s">
        <v>909</v>
      </c>
      <c r="Q445" s="16">
        <f>+Q446+Q451+Q454+Q457+Q460</f>
        <v>0</v>
      </c>
    </row>
    <row r="446" spans="1:17" s="3" customFormat="1" ht="27.75" customHeight="1" x14ac:dyDescent="0.25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50"/>
      <c r="N446" s="50"/>
      <c r="O446" s="17">
        <v>3410</v>
      </c>
      <c r="P446" s="18" t="s">
        <v>910</v>
      </c>
      <c r="Q446" s="19">
        <f>+Q447+Q448+Q449+Q450</f>
        <v>0</v>
      </c>
    </row>
    <row r="447" spans="1:17" s="3" customFormat="1" ht="27.75" customHeight="1" x14ac:dyDescent="0.25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50"/>
      <c r="N447" s="50"/>
      <c r="O447" s="20" t="s">
        <v>983</v>
      </c>
      <c r="P447" s="21" t="s">
        <v>911</v>
      </c>
      <c r="Q447" s="36"/>
    </row>
    <row r="448" spans="1:17" s="3" customFormat="1" ht="27.75" customHeight="1" x14ac:dyDescent="0.25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50"/>
      <c r="N448" s="50"/>
      <c r="O448" s="23" t="s">
        <v>995</v>
      </c>
      <c r="P448" s="24" t="s">
        <v>911</v>
      </c>
      <c r="Q448" s="37"/>
    </row>
    <row r="449" spans="1:17" s="3" customFormat="1" ht="27.75" customHeight="1" x14ac:dyDescent="0.25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50"/>
      <c r="N449" s="50"/>
      <c r="O449" s="20" t="s">
        <v>984</v>
      </c>
      <c r="P449" s="21" t="s">
        <v>912</v>
      </c>
      <c r="Q449" s="36"/>
    </row>
    <row r="450" spans="1:17" s="3" customFormat="1" ht="27.75" customHeight="1" x14ac:dyDescent="0.25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50"/>
      <c r="N450" s="50"/>
      <c r="O450" s="23" t="s">
        <v>996</v>
      </c>
      <c r="P450" s="24" t="s">
        <v>912</v>
      </c>
      <c r="Q450" s="37"/>
    </row>
    <row r="451" spans="1:17" s="3" customFormat="1" ht="27.75" customHeight="1" x14ac:dyDescent="0.25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50"/>
      <c r="N451" s="50"/>
      <c r="O451" s="17">
        <v>3420</v>
      </c>
      <c r="P451" s="18" t="s">
        <v>913</v>
      </c>
      <c r="Q451" s="19">
        <f>+Q452+Q453</f>
        <v>0</v>
      </c>
    </row>
    <row r="452" spans="1:17" s="3" customFormat="1" ht="27.75" customHeight="1" x14ac:dyDescent="0.25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50"/>
      <c r="N452" s="50"/>
      <c r="O452" s="20" t="s">
        <v>985</v>
      </c>
      <c r="P452" s="21" t="s">
        <v>913</v>
      </c>
      <c r="Q452" s="36"/>
    </row>
    <row r="453" spans="1:17" s="3" customFormat="1" ht="27.75" customHeight="1" x14ac:dyDescent="0.25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50"/>
      <c r="N453" s="50"/>
      <c r="O453" s="23" t="s">
        <v>997</v>
      </c>
      <c r="P453" s="24" t="s">
        <v>913</v>
      </c>
      <c r="Q453" s="37"/>
    </row>
    <row r="454" spans="1:17" s="3" customFormat="1" ht="27.75" customHeight="1" x14ac:dyDescent="0.25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50"/>
      <c r="N454" s="50"/>
      <c r="O454" s="17">
        <v>3430</v>
      </c>
      <c r="P454" s="18" t="s">
        <v>914</v>
      </c>
      <c r="Q454" s="19">
        <f>+Q455+Q456</f>
        <v>0</v>
      </c>
    </row>
    <row r="455" spans="1:17" ht="27.75" customHeight="1" x14ac:dyDescent="0.3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50"/>
      <c r="N455" s="50"/>
      <c r="O455" s="20" t="s">
        <v>986</v>
      </c>
      <c r="P455" s="21" t="s">
        <v>915</v>
      </c>
      <c r="Q455" s="36"/>
    </row>
    <row r="456" spans="1:17" s="3" customFormat="1" ht="27.75" customHeight="1" x14ac:dyDescent="0.25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50"/>
      <c r="N456" s="50"/>
      <c r="O456" s="23" t="s">
        <v>998</v>
      </c>
      <c r="P456" s="24" t="s">
        <v>915</v>
      </c>
      <c r="Q456" s="37"/>
    </row>
    <row r="457" spans="1:17" s="3" customFormat="1" ht="27.75" customHeight="1" x14ac:dyDescent="0.25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50"/>
      <c r="N457" s="50"/>
      <c r="O457" s="17">
        <v>3450</v>
      </c>
      <c r="P457" s="18" t="s">
        <v>916</v>
      </c>
      <c r="Q457" s="19">
        <f>+Q458+Q459</f>
        <v>0</v>
      </c>
    </row>
    <row r="458" spans="1:17" s="3" customFormat="1" ht="27.75" customHeight="1" x14ac:dyDescent="0.25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50"/>
      <c r="N458" s="50"/>
      <c r="O458" s="20" t="s">
        <v>987</v>
      </c>
      <c r="P458" s="21" t="s">
        <v>917</v>
      </c>
      <c r="Q458" s="36"/>
    </row>
    <row r="459" spans="1:17" s="3" customFormat="1" ht="27.75" customHeight="1" x14ac:dyDescent="0.25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50"/>
      <c r="N459" s="50"/>
      <c r="O459" s="23" t="s">
        <v>999</v>
      </c>
      <c r="P459" s="24" t="s">
        <v>917</v>
      </c>
      <c r="Q459" s="37"/>
    </row>
    <row r="460" spans="1:17" s="3" customFormat="1" ht="27.75" customHeight="1" x14ac:dyDescent="0.25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50"/>
      <c r="N460" s="50"/>
      <c r="O460" s="17">
        <v>3470</v>
      </c>
      <c r="P460" s="18" t="s">
        <v>611</v>
      </c>
      <c r="Q460" s="19">
        <f>+Q461</f>
        <v>0</v>
      </c>
    </row>
    <row r="461" spans="1:17" s="3" customFormat="1" ht="27.75" customHeight="1" x14ac:dyDescent="0.25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50"/>
      <c r="N461" s="50"/>
      <c r="O461" s="17">
        <v>3471</v>
      </c>
      <c r="P461" s="18" t="s">
        <v>612</v>
      </c>
      <c r="Q461" s="22">
        <f>+Q462+Q463</f>
        <v>0</v>
      </c>
    </row>
    <row r="462" spans="1:17" s="3" customFormat="1" ht="27.75" customHeight="1" x14ac:dyDescent="0.25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50"/>
      <c r="N462" s="50"/>
      <c r="O462" s="20" t="s">
        <v>613</v>
      </c>
      <c r="P462" s="21" t="s">
        <v>614</v>
      </c>
      <c r="Q462" s="36"/>
    </row>
    <row r="463" spans="1:17" s="3" customFormat="1" ht="27.75" customHeight="1" x14ac:dyDescent="0.25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50"/>
      <c r="N463" s="50"/>
      <c r="O463" s="23" t="s">
        <v>615</v>
      </c>
      <c r="P463" s="24" t="s">
        <v>616</v>
      </c>
      <c r="Q463" s="37"/>
    </row>
    <row r="464" spans="1:17" s="3" customFormat="1" ht="27.75" customHeight="1" x14ac:dyDescent="0.25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50"/>
      <c r="N464" s="50"/>
      <c r="O464" s="14">
        <v>3500</v>
      </c>
      <c r="P464" s="15" t="s">
        <v>617</v>
      </c>
      <c r="Q464" s="16">
        <f>+Q465+Q472+Q475+Q479+Q482+Q486+Q490+Q494+Q497</f>
        <v>0</v>
      </c>
    </row>
    <row r="465" spans="1:17" s="3" customFormat="1" ht="27.75" customHeight="1" x14ac:dyDescent="0.2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50"/>
      <c r="N465" s="50"/>
      <c r="O465" s="17">
        <v>3510</v>
      </c>
      <c r="P465" s="18" t="s">
        <v>618</v>
      </c>
      <c r="Q465" s="19">
        <f>+Q466+Q469</f>
        <v>0</v>
      </c>
    </row>
    <row r="466" spans="1:17" s="3" customFormat="1" ht="27.75" customHeight="1" x14ac:dyDescent="0.25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50"/>
      <c r="N466" s="50"/>
      <c r="O466" s="17">
        <v>3511</v>
      </c>
      <c r="P466" s="18" t="s">
        <v>619</v>
      </c>
      <c r="Q466" s="22">
        <f>+Q467+Q468</f>
        <v>0</v>
      </c>
    </row>
    <row r="467" spans="1:17" s="3" customFormat="1" ht="27.75" customHeight="1" x14ac:dyDescent="0.25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50"/>
      <c r="N467" s="50"/>
      <c r="O467" s="20" t="s">
        <v>620</v>
      </c>
      <c r="P467" s="21" t="s">
        <v>621</v>
      </c>
      <c r="Q467" s="36"/>
    </row>
    <row r="468" spans="1:17" s="3" customFormat="1" ht="27.75" customHeight="1" x14ac:dyDescent="0.25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50"/>
      <c r="N468" s="50"/>
      <c r="O468" s="23" t="s">
        <v>622</v>
      </c>
      <c r="P468" s="24" t="s">
        <v>623</v>
      </c>
      <c r="Q468" s="37"/>
    </row>
    <row r="469" spans="1:17" s="3" customFormat="1" ht="27.75" customHeight="1" x14ac:dyDescent="0.25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50"/>
      <c r="N469" s="50"/>
      <c r="O469" s="17">
        <v>3512</v>
      </c>
      <c r="P469" s="18" t="s">
        <v>624</v>
      </c>
      <c r="Q469" s="22">
        <f>+Q470+Q471</f>
        <v>0</v>
      </c>
    </row>
    <row r="470" spans="1:17" s="3" customFormat="1" ht="27.75" customHeight="1" x14ac:dyDescent="0.25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50"/>
      <c r="N470" s="50"/>
      <c r="O470" s="20" t="s">
        <v>625</v>
      </c>
      <c r="P470" s="21" t="s">
        <v>626</v>
      </c>
      <c r="Q470" s="36"/>
    </row>
    <row r="471" spans="1:17" s="3" customFormat="1" ht="27.75" customHeight="1" x14ac:dyDescent="0.25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50"/>
      <c r="N471" s="50"/>
      <c r="O471" s="23" t="s">
        <v>627</v>
      </c>
      <c r="P471" s="24" t="s">
        <v>628</v>
      </c>
      <c r="Q471" s="37"/>
    </row>
    <row r="472" spans="1:17" s="3" customFormat="1" ht="27.75" customHeight="1" x14ac:dyDescent="0.25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50"/>
      <c r="N472" s="50"/>
      <c r="O472" s="17">
        <v>3520</v>
      </c>
      <c r="P472" s="18" t="s">
        <v>918</v>
      </c>
      <c r="Q472" s="19">
        <f>+Q473+Q474</f>
        <v>0</v>
      </c>
    </row>
    <row r="473" spans="1:17" s="3" customFormat="1" ht="27.75" customHeight="1" x14ac:dyDescent="0.25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50"/>
      <c r="N473" s="50"/>
      <c r="O473" s="20" t="s">
        <v>988</v>
      </c>
      <c r="P473" s="21" t="s">
        <v>919</v>
      </c>
      <c r="Q473" s="36"/>
    </row>
    <row r="474" spans="1:17" s="3" customFormat="1" ht="27.75" customHeight="1" x14ac:dyDescent="0.25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50"/>
      <c r="N474" s="50"/>
      <c r="O474" s="23" t="s">
        <v>1000</v>
      </c>
      <c r="P474" s="24" t="s">
        <v>919</v>
      </c>
      <c r="Q474" s="37"/>
    </row>
    <row r="475" spans="1:17" s="3" customFormat="1" ht="27.75" customHeight="1" x14ac:dyDescent="0.2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50"/>
      <c r="N475" s="50"/>
      <c r="O475" s="17">
        <v>3530</v>
      </c>
      <c r="P475" s="18" t="s">
        <v>629</v>
      </c>
      <c r="Q475" s="19">
        <f>+Q476</f>
        <v>0</v>
      </c>
    </row>
    <row r="476" spans="1:17" s="3" customFormat="1" ht="27.75" customHeight="1" x14ac:dyDescent="0.25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50"/>
      <c r="N476" s="50"/>
      <c r="O476" s="17">
        <v>3531</v>
      </c>
      <c r="P476" s="18" t="s">
        <v>630</v>
      </c>
      <c r="Q476" s="22">
        <f>+Q477+Q478</f>
        <v>0</v>
      </c>
    </row>
    <row r="477" spans="1:17" s="3" customFormat="1" ht="27.75" customHeight="1" x14ac:dyDescent="0.25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50"/>
      <c r="N477" s="50"/>
      <c r="O477" s="20" t="s">
        <v>631</v>
      </c>
      <c r="P477" s="21" t="s">
        <v>630</v>
      </c>
      <c r="Q477" s="36"/>
    </row>
    <row r="478" spans="1:17" s="3" customFormat="1" ht="27.75" customHeight="1" x14ac:dyDescent="0.25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50"/>
      <c r="N478" s="50"/>
      <c r="O478" s="23" t="s">
        <v>632</v>
      </c>
      <c r="P478" s="24" t="s">
        <v>630</v>
      </c>
      <c r="Q478" s="37"/>
    </row>
    <row r="479" spans="1:17" s="3" customFormat="1" ht="27.75" customHeight="1" x14ac:dyDescent="0.25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50"/>
      <c r="N479" s="50"/>
      <c r="O479" s="17">
        <v>3540</v>
      </c>
      <c r="P479" s="18" t="s">
        <v>920</v>
      </c>
      <c r="Q479" s="19">
        <f>+Q480+Q481</f>
        <v>0</v>
      </c>
    </row>
    <row r="480" spans="1:17" s="3" customFormat="1" ht="27.75" customHeight="1" x14ac:dyDescent="0.25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50"/>
      <c r="N480" s="50"/>
      <c r="O480" s="20" t="s">
        <v>1001</v>
      </c>
      <c r="P480" s="21" t="s">
        <v>920</v>
      </c>
      <c r="Q480" s="36"/>
    </row>
    <row r="481" spans="1:17" s="3" customFormat="1" ht="27.75" customHeight="1" x14ac:dyDescent="0.25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50"/>
      <c r="N481" s="50"/>
      <c r="O481" s="23" t="s">
        <v>1002</v>
      </c>
      <c r="P481" s="24" t="s">
        <v>920</v>
      </c>
      <c r="Q481" s="37"/>
    </row>
    <row r="482" spans="1:17" s="3" customFormat="1" ht="27.75" customHeight="1" x14ac:dyDescent="0.25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50"/>
      <c r="N482" s="50"/>
      <c r="O482" s="17">
        <v>3550</v>
      </c>
      <c r="P482" s="18" t="s">
        <v>633</v>
      </c>
      <c r="Q482" s="19">
        <f>+Q483</f>
        <v>0</v>
      </c>
    </row>
    <row r="483" spans="1:17" s="3" customFormat="1" ht="27.75" customHeight="1" x14ac:dyDescent="0.25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50"/>
      <c r="N483" s="50"/>
      <c r="O483" s="17">
        <v>3551</v>
      </c>
      <c r="P483" s="18" t="s">
        <v>634</v>
      </c>
      <c r="Q483" s="22">
        <f>+Q484+Q485</f>
        <v>0</v>
      </c>
    </row>
    <row r="484" spans="1:17" s="3" customFormat="1" ht="27.75" customHeight="1" x14ac:dyDescent="0.25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50"/>
      <c r="N484" s="50"/>
      <c r="O484" s="20" t="s">
        <v>635</v>
      </c>
      <c r="P484" s="21" t="s">
        <v>636</v>
      </c>
      <c r="Q484" s="36"/>
    </row>
    <row r="485" spans="1:17" s="3" customFormat="1" ht="27.75" customHeight="1" x14ac:dyDescent="0.2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50"/>
      <c r="N485" s="50"/>
      <c r="O485" s="23" t="s">
        <v>637</v>
      </c>
      <c r="P485" s="24" t="s">
        <v>638</v>
      </c>
      <c r="Q485" s="37"/>
    </row>
    <row r="486" spans="1:17" s="3" customFormat="1" ht="27.75" customHeight="1" x14ac:dyDescent="0.25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50"/>
      <c r="N486" s="50"/>
      <c r="O486" s="17">
        <v>3560</v>
      </c>
      <c r="P486" s="18" t="s">
        <v>639</v>
      </c>
      <c r="Q486" s="19">
        <f>+Q487</f>
        <v>0</v>
      </c>
    </row>
    <row r="487" spans="1:17" s="3" customFormat="1" ht="27.75" customHeight="1" x14ac:dyDescent="0.25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50"/>
      <c r="N487" s="50"/>
      <c r="O487" s="17">
        <v>3561</v>
      </c>
      <c r="P487" s="18" t="s">
        <v>640</v>
      </c>
      <c r="Q487" s="22">
        <f>+Q488+Q489</f>
        <v>0</v>
      </c>
    </row>
    <row r="488" spans="1:17" s="3" customFormat="1" ht="27.75" customHeight="1" x14ac:dyDescent="0.25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50"/>
      <c r="N488" s="50"/>
      <c r="O488" s="20" t="s">
        <v>641</v>
      </c>
      <c r="P488" s="21" t="s">
        <v>642</v>
      </c>
      <c r="Q488" s="36"/>
    </row>
    <row r="489" spans="1:17" s="3" customFormat="1" ht="27.75" customHeight="1" x14ac:dyDescent="0.25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50"/>
      <c r="N489" s="50"/>
      <c r="O489" s="23" t="s">
        <v>643</v>
      </c>
      <c r="P489" s="24" t="s">
        <v>644</v>
      </c>
      <c r="Q489" s="37"/>
    </row>
    <row r="490" spans="1:17" s="3" customFormat="1" ht="27.75" customHeight="1" x14ac:dyDescent="0.25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50"/>
      <c r="N490" s="50"/>
      <c r="O490" s="17">
        <v>3570</v>
      </c>
      <c r="P490" s="18" t="s">
        <v>645</v>
      </c>
      <c r="Q490" s="19">
        <f>+Q491</f>
        <v>0</v>
      </c>
    </row>
    <row r="491" spans="1:17" s="3" customFormat="1" ht="27.75" customHeight="1" x14ac:dyDescent="0.25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50"/>
      <c r="N491" s="50"/>
      <c r="O491" s="17">
        <v>3571</v>
      </c>
      <c r="P491" s="18" t="s">
        <v>646</v>
      </c>
      <c r="Q491" s="22">
        <f>+Q492+Q493</f>
        <v>0</v>
      </c>
    </row>
    <row r="492" spans="1:17" s="3" customFormat="1" ht="27.75" customHeight="1" x14ac:dyDescent="0.25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50"/>
      <c r="N492" s="50"/>
      <c r="O492" s="20" t="s">
        <v>647</v>
      </c>
      <c r="P492" s="21" t="s">
        <v>648</v>
      </c>
      <c r="Q492" s="36"/>
    </row>
    <row r="493" spans="1:17" s="3" customFormat="1" ht="27.75" customHeight="1" x14ac:dyDescent="0.25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50"/>
      <c r="N493" s="50"/>
      <c r="O493" s="23" t="s">
        <v>649</v>
      </c>
      <c r="P493" s="24" t="s">
        <v>650</v>
      </c>
      <c r="Q493" s="37"/>
    </row>
    <row r="494" spans="1:17" s="3" customFormat="1" ht="27.75" customHeight="1" x14ac:dyDescent="0.25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50"/>
      <c r="N494" s="50"/>
      <c r="O494" s="17">
        <v>3580</v>
      </c>
      <c r="P494" s="18" t="s">
        <v>921</v>
      </c>
      <c r="Q494" s="19">
        <f>+Q495+Q496</f>
        <v>0</v>
      </c>
    </row>
    <row r="495" spans="1:17" s="3" customFormat="1" ht="27.75" customHeight="1" x14ac:dyDescent="0.2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50"/>
      <c r="N495" s="50"/>
      <c r="O495" s="20" t="s">
        <v>1003</v>
      </c>
      <c r="P495" s="21" t="s">
        <v>922</v>
      </c>
      <c r="Q495" s="36"/>
    </row>
    <row r="496" spans="1:17" s="3" customFormat="1" ht="27.75" customHeight="1" x14ac:dyDescent="0.25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50"/>
      <c r="N496" s="50"/>
      <c r="O496" s="23" t="s">
        <v>1004</v>
      </c>
      <c r="P496" s="24" t="s">
        <v>922</v>
      </c>
      <c r="Q496" s="37"/>
    </row>
    <row r="497" spans="1:17" s="3" customFormat="1" ht="27.75" customHeight="1" x14ac:dyDescent="0.25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50"/>
      <c r="N497" s="50"/>
      <c r="O497" s="17">
        <v>3590</v>
      </c>
      <c r="P497" s="18" t="s">
        <v>651</v>
      </c>
      <c r="Q497" s="19">
        <f>+Q498</f>
        <v>0</v>
      </c>
    </row>
    <row r="498" spans="1:17" s="3" customFormat="1" ht="27.75" customHeight="1" x14ac:dyDescent="0.25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50"/>
      <c r="N498" s="50"/>
      <c r="O498" s="17">
        <v>3591</v>
      </c>
      <c r="P498" s="18" t="s">
        <v>652</v>
      </c>
      <c r="Q498" s="22">
        <f>+Q499+Q500</f>
        <v>0</v>
      </c>
    </row>
    <row r="499" spans="1:17" s="3" customFormat="1" ht="27.75" customHeight="1" x14ac:dyDescent="0.25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50"/>
      <c r="N499" s="50"/>
      <c r="O499" s="56" t="s">
        <v>653</v>
      </c>
      <c r="P499" s="21" t="s">
        <v>654</v>
      </c>
      <c r="Q499" s="36"/>
    </row>
    <row r="500" spans="1:17" s="3" customFormat="1" ht="27.75" customHeight="1" x14ac:dyDescent="0.25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50"/>
      <c r="N500" s="50"/>
      <c r="O500" s="57" t="s">
        <v>655</v>
      </c>
      <c r="P500" s="24" t="s">
        <v>656</v>
      </c>
      <c r="Q500" s="37"/>
    </row>
    <row r="501" spans="1:17" s="3" customFormat="1" ht="27.75" customHeight="1" x14ac:dyDescent="0.25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50"/>
      <c r="N501" s="50"/>
      <c r="O501" s="14">
        <v>36000</v>
      </c>
      <c r="P501" s="15" t="s">
        <v>657</v>
      </c>
      <c r="Q501" s="16">
        <f>+Q502+Q504+Q506+Q508</f>
        <v>0</v>
      </c>
    </row>
    <row r="502" spans="1:17" s="3" customFormat="1" ht="27.75" customHeight="1" x14ac:dyDescent="0.25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50"/>
      <c r="N502" s="50"/>
      <c r="O502" s="17">
        <v>3611</v>
      </c>
      <c r="P502" s="18" t="s">
        <v>658</v>
      </c>
      <c r="Q502" s="19">
        <f>+Q503</f>
        <v>0</v>
      </c>
    </row>
    <row r="503" spans="1:17" s="3" customFormat="1" ht="27.75" customHeight="1" x14ac:dyDescent="0.25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50"/>
      <c r="N503" s="50"/>
      <c r="O503" s="20" t="s">
        <v>659</v>
      </c>
      <c r="P503" s="21" t="s">
        <v>658</v>
      </c>
      <c r="Q503" s="36"/>
    </row>
    <row r="504" spans="1:17" s="3" customFormat="1" ht="27.75" customHeight="1" x14ac:dyDescent="0.25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50"/>
      <c r="N504" s="50"/>
      <c r="O504" s="17">
        <v>3622</v>
      </c>
      <c r="P504" s="18" t="s">
        <v>660</v>
      </c>
      <c r="Q504" s="19">
        <f>+Q505</f>
        <v>0</v>
      </c>
    </row>
    <row r="505" spans="1:17" s="3" customFormat="1" ht="27.75" customHeight="1" x14ac:dyDescent="0.25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50"/>
      <c r="N505" s="50"/>
      <c r="O505" s="20" t="s">
        <v>661</v>
      </c>
      <c r="P505" s="21" t="s">
        <v>660</v>
      </c>
      <c r="Q505" s="36"/>
    </row>
    <row r="506" spans="1:17" s="3" customFormat="1" ht="27.75" customHeight="1" x14ac:dyDescent="0.25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50"/>
      <c r="N506" s="50"/>
      <c r="O506" s="17">
        <v>3660</v>
      </c>
      <c r="P506" s="18" t="s">
        <v>923</v>
      </c>
      <c r="Q506" s="19">
        <f>+Q507</f>
        <v>0</v>
      </c>
    </row>
    <row r="507" spans="1:17" s="3" customFormat="1" ht="27.75" customHeight="1" x14ac:dyDescent="0.25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50"/>
      <c r="N507" s="50"/>
      <c r="O507" s="20" t="s">
        <v>1005</v>
      </c>
      <c r="P507" s="21" t="s">
        <v>923</v>
      </c>
      <c r="Q507" s="36"/>
    </row>
    <row r="508" spans="1:17" s="3" customFormat="1" ht="27.75" customHeight="1" x14ac:dyDescent="0.25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50"/>
      <c r="N508" s="50"/>
      <c r="O508" s="17">
        <v>3690</v>
      </c>
      <c r="P508" s="18" t="s">
        <v>924</v>
      </c>
      <c r="Q508" s="19">
        <f>+Q509</f>
        <v>0</v>
      </c>
    </row>
    <row r="509" spans="1:17" s="3" customFormat="1" ht="27.75" customHeight="1" x14ac:dyDescent="0.25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50"/>
      <c r="N509" s="50"/>
      <c r="O509" s="20" t="s">
        <v>1006</v>
      </c>
      <c r="P509" s="21" t="s">
        <v>925</v>
      </c>
      <c r="Q509" s="36"/>
    </row>
    <row r="510" spans="1:17" s="3" customFormat="1" ht="27.75" customHeight="1" x14ac:dyDescent="0.25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50"/>
      <c r="N510" s="50"/>
      <c r="O510" s="14">
        <v>3700</v>
      </c>
      <c r="P510" s="15" t="s">
        <v>662</v>
      </c>
      <c r="Q510" s="16">
        <f>+Q511+Q516++Q526+Q530+Q534+Q541</f>
        <v>0</v>
      </c>
    </row>
    <row r="511" spans="1:17" s="3" customFormat="1" ht="27.75" customHeight="1" x14ac:dyDescent="0.25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50"/>
      <c r="N511" s="50"/>
      <c r="O511" s="17">
        <v>3710</v>
      </c>
      <c r="P511" s="9" t="s">
        <v>1007</v>
      </c>
      <c r="Q511" s="12">
        <f>+Q512+Q514</f>
        <v>0</v>
      </c>
    </row>
    <row r="512" spans="1:17" s="3" customFormat="1" ht="27.75" customHeight="1" x14ac:dyDescent="0.25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50"/>
      <c r="N512" s="50"/>
      <c r="O512" s="17">
        <v>3711</v>
      </c>
      <c r="P512" s="18" t="s">
        <v>663</v>
      </c>
      <c r="Q512" s="22">
        <f>+Q513</f>
        <v>0</v>
      </c>
    </row>
    <row r="513" spans="1:17" s="3" customFormat="1" ht="27.75" customHeight="1" x14ac:dyDescent="0.25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50"/>
      <c r="N513" s="50"/>
      <c r="O513" s="20" t="s">
        <v>664</v>
      </c>
      <c r="P513" s="21" t="s">
        <v>665</v>
      </c>
      <c r="Q513" s="36"/>
    </row>
    <row r="514" spans="1:17" s="3" customFormat="1" ht="27.75" customHeight="1" x14ac:dyDescent="0.25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50"/>
      <c r="N514" s="50"/>
      <c r="O514" s="17">
        <v>3712</v>
      </c>
      <c r="P514" s="18" t="s">
        <v>666</v>
      </c>
      <c r="Q514" s="22">
        <f>+Q515</f>
        <v>0</v>
      </c>
    </row>
    <row r="515" spans="1:17" s="3" customFormat="1" ht="27.75" customHeight="1" x14ac:dyDescent="0.25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50"/>
      <c r="N515" s="50"/>
      <c r="O515" s="20" t="s">
        <v>667</v>
      </c>
      <c r="P515" s="21" t="s">
        <v>668</v>
      </c>
      <c r="Q515" s="36"/>
    </row>
    <row r="516" spans="1:17" s="3" customFormat="1" ht="27.75" customHeight="1" x14ac:dyDescent="0.25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50"/>
      <c r="N516" s="50"/>
      <c r="O516" s="17">
        <v>3720</v>
      </c>
      <c r="P516" s="18" t="s">
        <v>669</v>
      </c>
      <c r="Q516" s="19">
        <f>+Q517+Q520+Q523</f>
        <v>0</v>
      </c>
    </row>
    <row r="517" spans="1:17" s="3" customFormat="1" ht="27.75" customHeight="1" x14ac:dyDescent="0.25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50"/>
      <c r="N517" s="50"/>
      <c r="O517" s="17">
        <v>3721</v>
      </c>
      <c r="P517" s="18" t="s">
        <v>670</v>
      </c>
      <c r="Q517" s="22">
        <f>+Q518+Q519</f>
        <v>0</v>
      </c>
    </row>
    <row r="518" spans="1:17" s="3" customFormat="1" ht="27.75" customHeight="1" x14ac:dyDescent="0.25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50"/>
      <c r="N518" s="50"/>
      <c r="O518" s="20" t="s">
        <v>671</v>
      </c>
      <c r="P518" s="21" t="s">
        <v>672</v>
      </c>
      <c r="Q518" s="36"/>
    </row>
    <row r="519" spans="1:17" s="3" customFormat="1" ht="27.75" customHeight="1" x14ac:dyDescent="0.25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50"/>
      <c r="N519" s="50"/>
      <c r="O519" s="23" t="s">
        <v>673</v>
      </c>
      <c r="P519" s="24" t="s">
        <v>674</v>
      </c>
      <c r="Q519" s="37"/>
    </row>
    <row r="520" spans="1:17" s="3" customFormat="1" ht="27.75" customHeight="1" x14ac:dyDescent="0.25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50"/>
      <c r="N520" s="50"/>
      <c r="O520" s="17">
        <v>3722</v>
      </c>
      <c r="P520" s="18" t="s">
        <v>675</v>
      </c>
      <c r="Q520" s="22">
        <f>+Q521+Q522</f>
        <v>0</v>
      </c>
    </row>
    <row r="521" spans="1:17" s="3" customFormat="1" ht="27.75" customHeight="1" x14ac:dyDescent="0.25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50"/>
      <c r="N521" s="50"/>
      <c r="O521" s="20" t="s">
        <v>676</v>
      </c>
      <c r="P521" s="21" t="s">
        <v>677</v>
      </c>
      <c r="Q521" s="36"/>
    </row>
    <row r="522" spans="1:17" s="3" customFormat="1" ht="27.75" customHeight="1" x14ac:dyDescent="0.25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50"/>
      <c r="N522" s="50"/>
      <c r="O522" s="23" t="s">
        <v>678</v>
      </c>
      <c r="P522" s="24" t="s">
        <v>679</v>
      </c>
      <c r="Q522" s="37"/>
    </row>
    <row r="523" spans="1:17" s="3" customFormat="1" ht="27.75" customHeight="1" x14ac:dyDescent="0.25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50"/>
      <c r="N523" s="50"/>
      <c r="O523" s="17">
        <v>3723</v>
      </c>
      <c r="P523" s="18" t="s">
        <v>680</v>
      </c>
      <c r="Q523" s="22">
        <f>+Q524+Q525</f>
        <v>0</v>
      </c>
    </row>
    <row r="524" spans="1:17" s="3" customFormat="1" ht="27.75" customHeight="1" x14ac:dyDescent="0.25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50"/>
      <c r="N524" s="50"/>
      <c r="O524" s="20" t="s">
        <v>681</v>
      </c>
      <c r="P524" s="21" t="s">
        <v>682</v>
      </c>
      <c r="Q524" s="36"/>
    </row>
    <row r="525" spans="1:17" s="3" customFormat="1" ht="27.75" customHeight="1" x14ac:dyDescent="0.25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50"/>
      <c r="N525" s="50"/>
      <c r="O525" s="23" t="s">
        <v>683</v>
      </c>
      <c r="P525" s="24" t="s">
        <v>684</v>
      </c>
      <c r="Q525" s="37"/>
    </row>
    <row r="526" spans="1:17" s="3" customFormat="1" ht="27.75" customHeight="1" x14ac:dyDescent="0.25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50"/>
      <c r="N526" s="50"/>
      <c r="O526" s="17">
        <v>3730</v>
      </c>
      <c r="P526" s="18" t="s">
        <v>926</v>
      </c>
      <c r="Q526" s="19">
        <f>+Q527+Q528+Q529</f>
        <v>0</v>
      </c>
    </row>
    <row r="527" spans="1:17" s="3" customFormat="1" ht="27.75" customHeight="1" x14ac:dyDescent="0.25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50"/>
      <c r="N527" s="50"/>
      <c r="O527" s="20" t="s">
        <v>1008</v>
      </c>
      <c r="P527" s="21" t="s">
        <v>927</v>
      </c>
      <c r="Q527" s="36"/>
    </row>
    <row r="528" spans="1:17" s="3" customFormat="1" ht="27.75" customHeight="1" x14ac:dyDescent="0.25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50"/>
      <c r="N528" s="50"/>
      <c r="O528" s="20" t="s">
        <v>1009</v>
      </c>
      <c r="P528" s="21" t="s">
        <v>928</v>
      </c>
      <c r="Q528" s="36"/>
    </row>
    <row r="529" spans="1:17" s="3" customFormat="1" ht="27.75" customHeight="1" x14ac:dyDescent="0.25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50"/>
      <c r="N529" s="50"/>
      <c r="O529" s="20" t="s">
        <v>1010</v>
      </c>
      <c r="P529" s="21" t="s">
        <v>929</v>
      </c>
      <c r="Q529" s="36"/>
    </row>
    <row r="530" spans="1:17" s="3" customFormat="1" ht="27.75" customHeight="1" x14ac:dyDescent="0.25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50"/>
      <c r="N530" s="50"/>
      <c r="O530" s="17">
        <v>3740</v>
      </c>
      <c r="P530" s="18" t="s">
        <v>685</v>
      </c>
      <c r="Q530" s="19">
        <f>+Q531</f>
        <v>0</v>
      </c>
    </row>
    <row r="531" spans="1:17" s="3" customFormat="1" ht="27.75" customHeight="1" x14ac:dyDescent="0.25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50"/>
      <c r="N531" s="50"/>
      <c r="O531" s="17">
        <v>3741</v>
      </c>
      <c r="P531" s="18" t="s">
        <v>686</v>
      </c>
      <c r="Q531" s="22">
        <f>+Q532+Q533</f>
        <v>0</v>
      </c>
    </row>
    <row r="532" spans="1:17" s="3" customFormat="1" ht="27.75" customHeight="1" x14ac:dyDescent="0.25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50"/>
      <c r="N532" s="50"/>
      <c r="O532" s="20" t="s">
        <v>687</v>
      </c>
      <c r="P532" s="21" t="s">
        <v>688</v>
      </c>
      <c r="Q532" s="36"/>
    </row>
    <row r="533" spans="1:17" s="3" customFormat="1" ht="27.75" customHeight="1" x14ac:dyDescent="0.25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50"/>
      <c r="N533" s="50"/>
      <c r="O533" s="23" t="s">
        <v>689</v>
      </c>
      <c r="P533" s="24" t="s">
        <v>690</v>
      </c>
      <c r="Q533" s="37"/>
    </row>
    <row r="534" spans="1:17" s="3" customFormat="1" ht="27.75" customHeight="1" x14ac:dyDescent="0.25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50"/>
      <c r="N534" s="50"/>
      <c r="O534" s="17">
        <v>3750</v>
      </c>
      <c r="P534" s="18" t="s">
        <v>691</v>
      </c>
      <c r="Q534" s="19">
        <f>+Q535+Q538</f>
        <v>0</v>
      </c>
    </row>
    <row r="535" spans="1:17" s="3" customFormat="1" ht="27.75" customHeight="1" x14ac:dyDescent="0.25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50"/>
      <c r="N535" s="50"/>
      <c r="O535" s="17">
        <v>3751</v>
      </c>
      <c r="P535" s="18" t="s">
        <v>692</v>
      </c>
      <c r="Q535" s="22">
        <f>+Q536+Q537</f>
        <v>0</v>
      </c>
    </row>
    <row r="536" spans="1:17" s="3" customFormat="1" ht="27.75" customHeight="1" x14ac:dyDescent="0.25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50"/>
      <c r="N536" s="50"/>
      <c r="O536" s="20" t="s">
        <v>693</v>
      </c>
      <c r="P536" s="21" t="s">
        <v>694</v>
      </c>
      <c r="Q536" s="36"/>
    </row>
    <row r="537" spans="1:17" ht="27.75" customHeight="1" x14ac:dyDescent="0.3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50"/>
      <c r="N537" s="50"/>
      <c r="O537" s="23" t="s">
        <v>695</v>
      </c>
      <c r="P537" s="24" t="s">
        <v>696</v>
      </c>
      <c r="Q537" s="37"/>
    </row>
    <row r="538" spans="1:17" s="3" customFormat="1" ht="27.75" customHeight="1" x14ac:dyDescent="0.25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50"/>
      <c r="N538" s="50"/>
      <c r="O538" s="17">
        <v>3752</v>
      </c>
      <c r="P538" s="18" t="s">
        <v>697</v>
      </c>
      <c r="Q538" s="22">
        <f>+Q539+Q540</f>
        <v>0</v>
      </c>
    </row>
    <row r="539" spans="1:17" s="3" customFormat="1" ht="27.75" customHeight="1" x14ac:dyDescent="0.25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50"/>
      <c r="N539" s="50"/>
      <c r="O539" s="20" t="s">
        <v>698</v>
      </c>
      <c r="P539" s="21" t="s">
        <v>699</v>
      </c>
      <c r="Q539" s="36"/>
    </row>
    <row r="540" spans="1:17" s="3" customFormat="1" ht="27.75" customHeight="1" x14ac:dyDescent="0.25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50"/>
      <c r="N540" s="50"/>
      <c r="O540" s="23" t="s">
        <v>700</v>
      </c>
      <c r="P540" s="24" t="s">
        <v>701</v>
      </c>
      <c r="Q540" s="37"/>
    </row>
    <row r="541" spans="1:17" s="3" customFormat="1" ht="27.75" customHeight="1" x14ac:dyDescent="0.25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50"/>
      <c r="N541" s="50"/>
      <c r="O541" s="17">
        <v>3760</v>
      </c>
      <c r="P541" s="18" t="s">
        <v>702</v>
      </c>
      <c r="Q541" s="19">
        <f>+Q542</f>
        <v>0</v>
      </c>
    </row>
    <row r="542" spans="1:17" s="3" customFormat="1" ht="27.75" customHeight="1" x14ac:dyDescent="0.25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50"/>
      <c r="N542" s="50"/>
      <c r="O542" s="17">
        <v>3761</v>
      </c>
      <c r="P542" s="18" t="s">
        <v>703</v>
      </c>
      <c r="Q542" s="22">
        <f>+Q543+Q544</f>
        <v>0</v>
      </c>
    </row>
    <row r="543" spans="1:17" s="3" customFormat="1" ht="27.75" customHeight="1" x14ac:dyDescent="0.25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50"/>
      <c r="N543" s="50"/>
      <c r="O543" s="20" t="s">
        <v>704</v>
      </c>
      <c r="P543" s="21" t="s">
        <v>705</v>
      </c>
      <c r="Q543" s="36"/>
    </row>
    <row r="544" spans="1:17" s="3" customFormat="1" ht="27.75" customHeight="1" x14ac:dyDescent="0.25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50"/>
      <c r="N544" s="50"/>
      <c r="O544" s="23" t="s">
        <v>706</v>
      </c>
      <c r="P544" s="24" t="s">
        <v>707</v>
      </c>
      <c r="Q544" s="37"/>
    </row>
    <row r="545" spans="1:17" s="3" customFormat="1" ht="27.75" customHeight="1" x14ac:dyDescent="0.25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50"/>
      <c r="N545" s="50"/>
      <c r="O545" s="14">
        <v>3800</v>
      </c>
      <c r="P545" s="15" t="s">
        <v>708</v>
      </c>
      <c r="Q545" s="16">
        <f>+Q546+Q550+Q557+Q561+Q565</f>
        <v>0</v>
      </c>
    </row>
    <row r="546" spans="1:17" s="3" customFormat="1" ht="27.75" customHeight="1" x14ac:dyDescent="0.25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50"/>
      <c r="N546" s="50"/>
      <c r="O546" s="17">
        <v>3810</v>
      </c>
      <c r="P546" s="18" t="s">
        <v>709</v>
      </c>
      <c r="Q546" s="19">
        <f>+Q547+Q548+Q549</f>
        <v>0</v>
      </c>
    </row>
    <row r="547" spans="1:17" s="3" customFormat="1" ht="27.75" customHeight="1" x14ac:dyDescent="0.25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50"/>
      <c r="N547" s="50"/>
      <c r="O547" s="20" t="s">
        <v>710</v>
      </c>
      <c r="P547" s="21" t="s">
        <v>711</v>
      </c>
      <c r="Q547" s="36"/>
    </row>
    <row r="548" spans="1:17" s="3" customFormat="1" ht="27.75" customHeight="1" x14ac:dyDescent="0.25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50"/>
      <c r="N548" s="50"/>
      <c r="O548" s="23" t="s">
        <v>712</v>
      </c>
      <c r="P548" s="24" t="s">
        <v>713</v>
      </c>
      <c r="Q548" s="37"/>
    </row>
    <row r="549" spans="1:17" s="3" customFormat="1" ht="27.75" customHeight="1" x14ac:dyDescent="0.25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50"/>
      <c r="N549" s="50"/>
      <c r="O549" s="20" t="s">
        <v>1011</v>
      </c>
      <c r="P549" s="21" t="s">
        <v>930</v>
      </c>
      <c r="Q549" s="36"/>
    </row>
    <row r="550" spans="1:17" s="3" customFormat="1" ht="27.75" customHeight="1" x14ac:dyDescent="0.25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50"/>
      <c r="N550" s="50"/>
      <c r="O550" s="17">
        <v>3820</v>
      </c>
      <c r="P550" s="18" t="s">
        <v>714</v>
      </c>
      <c r="Q550" s="19">
        <f>+Q551+Q554</f>
        <v>0</v>
      </c>
    </row>
    <row r="551" spans="1:17" s="3" customFormat="1" ht="27.75" customHeight="1" x14ac:dyDescent="0.25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50"/>
      <c r="N551" s="50"/>
      <c r="O551" s="17">
        <v>3821</v>
      </c>
      <c r="P551" s="18" t="s">
        <v>715</v>
      </c>
      <c r="Q551" s="22">
        <f>+Q552+Q553</f>
        <v>0</v>
      </c>
    </row>
    <row r="552" spans="1:17" s="3" customFormat="1" ht="27.75" customHeight="1" x14ac:dyDescent="0.25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50"/>
      <c r="N552" s="50"/>
      <c r="O552" s="20" t="s">
        <v>716</v>
      </c>
      <c r="P552" s="21" t="s">
        <v>717</v>
      </c>
      <c r="Q552" s="36"/>
    </row>
    <row r="553" spans="1:17" s="3" customFormat="1" ht="27.75" customHeight="1" x14ac:dyDescent="0.25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50"/>
      <c r="N553" s="50"/>
      <c r="O553" s="23" t="s">
        <v>718</v>
      </c>
      <c r="P553" s="24" t="s">
        <v>719</v>
      </c>
      <c r="Q553" s="37"/>
    </row>
    <row r="554" spans="1:17" s="3" customFormat="1" ht="27.75" customHeight="1" x14ac:dyDescent="0.25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50"/>
      <c r="N554" s="50"/>
      <c r="O554" s="17">
        <v>3822</v>
      </c>
      <c r="P554" s="18" t="s">
        <v>720</v>
      </c>
      <c r="Q554" s="22">
        <f>+Q555+Q556</f>
        <v>0</v>
      </c>
    </row>
    <row r="555" spans="1:17" s="3" customFormat="1" ht="27.75" customHeight="1" x14ac:dyDescent="0.25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50"/>
      <c r="N555" s="50"/>
      <c r="O555" s="20" t="s">
        <v>721</v>
      </c>
      <c r="P555" s="21" t="s">
        <v>722</v>
      </c>
      <c r="Q555" s="36"/>
    </row>
    <row r="556" spans="1:17" s="3" customFormat="1" ht="27.75" customHeight="1" x14ac:dyDescent="0.25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50"/>
      <c r="N556" s="50"/>
      <c r="O556" s="23" t="s">
        <v>723</v>
      </c>
      <c r="P556" s="24" t="s">
        <v>724</v>
      </c>
      <c r="Q556" s="37"/>
    </row>
    <row r="557" spans="1:17" s="3" customFormat="1" ht="27.75" customHeight="1" x14ac:dyDescent="0.25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50"/>
      <c r="N557" s="50"/>
      <c r="O557" s="17">
        <v>3830</v>
      </c>
      <c r="P557" s="18" t="s">
        <v>725</v>
      </c>
      <c r="Q557" s="19">
        <f>+Q558</f>
        <v>0</v>
      </c>
    </row>
    <row r="558" spans="1:17" s="3" customFormat="1" ht="27.75" customHeight="1" x14ac:dyDescent="0.25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50"/>
      <c r="N558" s="50"/>
      <c r="O558" s="17">
        <v>3831</v>
      </c>
      <c r="P558" s="18" t="s">
        <v>726</v>
      </c>
      <c r="Q558" s="22">
        <f>+Q559+Q560</f>
        <v>0</v>
      </c>
    </row>
    <row r="559" spans="1:17" s="3" customFormat="1" ht="27.75" customHeight="1" x14ac:dyDescent="0.25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50"/>
      <c r="N559" s="50"/>
      <c r="O559" s="20" t="s">
        <v>727</v>
      </c>
      <c r="P559" s="21" t="s">
        <v>728</v>
      </c>
      <c r="Q559" s="36"/>
    </row>
    <row r="560" spans="1:17" s="3" customFormat="1" ht="27.75" customHeight="1" x14ac:dyDescent="0.25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50"/>
      <c r="N560" s="50"/>
      <c r="O560" s="23" t="s">
        <v>729</v>
      </c>
      <c r="P560" s="24" t="s">
        <v>730</v>
      </c>
      <c r="Q560" s="37"/>
    </row>
    <row r="561" spans="1:17" s="3" customFormat="1" ht="27.75" customHeight="1" x14ac:dyDescent="0.25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50"/>
      <c r="N561" s="50"/>
      <c r="O561" s="17">
        <v>3840</v>
      </c>
      <c r="P561" s="18" t="s">
        <v>731</v>
      </c>
      <c r="Q561" s="19">
        <f>+Q562</f>
        <v>0</v>
      </c>
    </row>
    <row r="562" spans="1:17" ht="27.75" customHeight="1" x14ac:dyDescent="0.3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50"/>
      <c r="N562" s="50"/>
      <c r="O562" s="17">
        <v>3841</v>
      </c>
      <c r="P562" s="18" t="s">
        <v>732</v>
      </c>
      <c r="Q562" s="22">
        <f>+Q563+Q564</f>
        <v>0</v>
      </c>
    </row>
    <row r="563" spans="1:17" s="3" customFormat="1" ht="27.75" customHeight="1" x14ac:dyDescent="0.25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50"/>
      <c r="N563" s="50"/>
      <c r="O563" s="20" t="s">
        <v>733</v>
      </c>
      <c r="P563" s="21" t="s">
        <v>734</v>
      </c>
      <c r="Q563" s="36"/>
    </row>
    <row r="564" spans="1:17" s="3" customFormat="1" ht="27.75" customHeight="1" x14ac:dyDescent="0.25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50"/>
      <c r="N564" s="50"/>
      <c r="O564" s="23" t="s">
        <v>735</v>
      </c>
      <c r="P564" s="24" t="s">
        <v>736</v>
      </c>
      <c r="Q564" s="37"/>
    </row>
    <row r="565" spans="1:17" s="3" customFormat="1" ht="27.75" customHeight="1" x14ac:dyDescent="0.25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50"/>
      <c r="N565" s="50"/>
      <c r="O565" s="17">
        <v>3850</v>
      </c>
      <c r="P565" s="18" t="s">
        <v>737</v>
      </c>
      <c r="Q565" s="19">
        <f>+Q566</f>
        <v>0</v>
      </c>
    </row>
    <row r="566" spans="1:17" s="3" customFormat="1" ht="27.75" customHeight="1" x14ac:dyDescent="0.25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50"/>
      <c r="N566" s="50"/>
      <c r="O566" s="17">
        <v>3853</v>
      </c>
      <c r="P566" s="18" t="s">
        <v>738</v>
      </c>
      <c r="Q566" s="22">
        <f>+Q567+Q568</f>
        <v>0</v>
      </c>
    </row>
    <row r="567" spans="1:17" s="3" customFormat="1" ht="27.75" customHeight="1" x14ac:dyDescent="0.25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50"/>
      <c r="N567" s="50"/>
      <c r="O567" s="20" t="s">
        <v>739</v>
      </c>
      <c r="P567" s="21" t="s">
        <v>740</v>
      </c>
      <c r="Q567" s="36"/>
    </row>
    <row r="568" spans="1:17" s="3" customFormat="1" ht="27.75" customHeight="1" x14ac:dyDescent="0.25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50"/>
      <c r="N568" s="50"/>
      <c r="O568" s="23" t="s">
        <v>741</v>
      </c>
      <c r="P568" s="24" t="s">
        <v>742</v>
      </c>
      <c r="Q568" s="37"/>
    </row>
    <row r="569" spans="1:17" s="3" customFormat="1" ht="27.75" customHeight="1" x14ac:dyDescent="0.25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50"/>
      <c r="N569" s="50"/>
      <c r="O569" s="14">
        <v>3900</v>
      </c>
      <c r="P569" s="15" t="s">
        <v>743</v>
      </c>
      <c r="Q569" s="16">
        <f>+Q570+Q574+Q579+Q581+Q583+Q586</f>
        <v>0</v>
      </c>
    </row>
    <row r="570" spans="1:17" s="3" customFormat="1" ht="27.75" customHeight="1" x14ac:dyDescent="0.25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50"/>
      <c r="N570" s="50"/>
      <c r="O570" s="17">
        <v>3910</v>
      </c>
      <c r="P570" s="18" t="s">
        <v>744</v>
      </c>
      <c r="Q570" s="19">
        <f>+Q571</f>
        <v>0</v>
      </c>
    </row>
    <row r="571" spans="1:17" s="3" customFormat="1" ht="27.75" customHeight="1" x14ac:dyDescent="0.25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50"/>
      <c r="N571" s="50"/>
      <c r="O571" s="17">
        <v>3911</v>
      </c>
      <c r="P571" s="18" t="s">
        <v>745</v>
      </c>
      <c r="Q571" s="22">
        <f>+Q572+Q573</f>
        <v>0</v>
      </c>
    </row>
    <row r="572" spans="1:17" s="3" customFormat="1" ht="27.75" customHeight="1" x14ac:dyDescent="0.25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50"/>
      <c r="N572" s="50"/>
      <c r="O572" s="20" t="s">
        <v>746</v>
      </c>
      <c r="P572" s="21" t="s">
        <v>747</v>
      </c>
      <c r="Q572" s="36"/>
    </row>
    <row r="573" spans="1:17" s="3" customFormat="1" ht="27.75" customHeight="1" x14ac:dyDescent="0.25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50"/>
      <c r="N573" s="50"/>
      <c r="O573" s="23" t="s">
        <v>748</v>
      </c>
      <c r="P573" s="24" t="s">
        <v>749</v>
      </c>
      <c r="Q573" s="37"/>
    </row>
    <row r="574" spans="1:17" s="3" customFormat="1" ht="27.75" customHeight="1" x14ac:dyDescent="0.25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50"/>
      <c r="N574" s="50"/>
      <c r="O574" s="17">
        <v>3920</v>
      </c>
      <c r="P574" s="18" t="s">
        <v>750</v>
      </c>
      <c r="Q574" s="19">
        <f>+Q575</f>
        <v>0</v>
      </c>
    </row>
    <row r="575" spans="1:17" s="3" customFormat="1" ht="27.75" customHeight="1" x14ac:dyDescent="0.25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50"/>
      <c r="N575" s="50"/>
      <c r="O575" s="17">
        <v>3921</v>
      </c>
      <c r="P575" s="18" t="s">
        <v>751</v>
      </c>
      <c r="Q575" s="22">
        <f>+Q576+Q577+Q578</f>
        <v>0</v>
      </c>
    </row>
    <row r="576" spans="1:17" s="3" customFormat="1" ht="27.75" customHeight="1" x14ac:dyDescent="0.25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50"/>
      <c r="N576" s="50"/>
      <c r="O576" s="20" t="s">
        <v>752</v>
      </c>
      <c r="P576" s="21" t="s">
        <v>751</v>
      </c>
      <c r="Q576" s="36"/>
    </row>
    <row r="577" spans="1:17" s="3" customFormat="1" ht="27.75" customHeight="1" x14ac:dyDescent="0.25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50"/>
      <c r="N577" s="50"/>
      <c r="O577" s="173" t="s">
        <v>1100</v>
      </c>
      <c r="P577" s="59" t="s">
        <v>975</v>
      </c>
      <c r="Q577" s="36"/>
    </row>
    <row r="578" spans="1:17" s="3" customFormat="1" ht="27.75" customHeight="1" x14ac:dyDescent="0.25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50"/>
      <c r="N578" s="50"/>
      <c r="O578" s="173" t="s">
        <v>1101</v>
      </c>
      <c r="P578" s="59" t="s">
        <v>1102</v>
      </c>
      <c r="Q578" s="36"/>
    </row>
    <row r="579" spans="1:17" s="3" customFormat="1" ht="27.75" customHeight="1" x14ac:dyDescent="0.25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50"/>
      <c r="N579" s="50"/>
      <c r="O579" s="17">
        <v>3930</v>
      </c>
      <c r="P579" s="18" t="s">
        <v>931</v>
      </c>
      <c r="Q579" s="19">
        <f>+Q580</f>
        <v>0</v>
      </c>
    </row>
    <row r="580" spans="1:17" s="3" customFormat="1" ht="27.75" customHeight="1" x14ac:dyDescent="0.25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50"/>
      <c r="N580" s="50"/>
      <c r="O580" s="20" t="s">
        <v>1012</v>
      </c>
      <c r="P580" s="21" t="s">
        <v>932</v>
      </c>
      <c r="Q580" s="36"/>
    </row>
    <row r="581" spans="1:17" s="3" customFormat="1" ht="27.75" customHeight="1" x14ac:dyDescent="0.25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50"/>
      <c r="N581" s="50"/>
      <c r="O581" s="17">
        <v>3940</v>
      </c>
      <c r="P581" s="18" t="s">
        <v>933</v>
      </c>
      <c r="Q581" s="19">
        <f>+Q582</f>
        <v>0</v>
      </c>
    </row>
    <row r="582" spans="1:17" s="3" customFormat="1" ht="27.75" customHeight="1" x14ac:dyDescent="0.25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50"/>
      <c r="N582" s="50"/>
      <c r="O582" s="20" t="s">
        <v>1013</v>
      </c>
      <c r="P582" s="21" t="s">
        <v>934</v>
      </c>
      <c r="Q582" s="36"/>
    </row>
    <row r="583" spans="1:17" s="3" customFormat="1" ht="27.75" customHeight="1" x14ac:dyDescent="0.25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50"/>
      <c r="N583" s="50"/>
      <c r="O583" s="17">
        <v>3950</v>
      </c>
      <c r="P583" s="18" t="s">
        <v>935</v>
      </c>
      <c r="Q583" s="19">
        <f>+Q584+Q585</f>
        <v>0</v>
      </c>
    </row>
    <row r="584" spans="1:17" s="3" customFormat="1" ht="27.75" customHeight="1" x14ac:dyDescent="0.25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50"/>
      <c r="N584" s="50"/>
      <c r="O584" s="20" t="s">
        <v>1014</v>
      </c>
      <c r="P584" s="21" t="s">
        <v>936</v>
      </c>
      <c r="Q584" s="36"/>
    </row>
    <row r="585" spans="1:17" s="3" customFormat="1" ht="27.75" customHeight="1" x14ac:dyDescent="0.25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50"/>
      <c r="N585" s="50"/>
      <c r="O585" s="23" t="s">
        <v>1015</v>
      </c>
      <c r="P585" s="24" t="s">
        <v>936</v>
      </c>
      <c r="Q585" s="37"/>
    </row>
    <row r="586" spans="1:17" s="3" customFormat="1" ht="27.75" customHeight="1" x14ac:dyDescent="0.25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50"/>
      <c r="N586" s="50"/>
      <c r="O586" s="17">
        <v>3960</v>
      </c>
      <c r="P586" s="18" t="s">
        <v>937</v>
      </c>
      <c r="Q586" s="19">
        <f>+Q587+Q588</f>
        <v>0</v>
      </c>
    </row>
    <row r="587" spans="1:17" s="3" customFormat="1" ht="27.75" customHeight="1" x14ac:dyDescent="0.25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50"/>
      <c r="N587" s="50"/>
      <c r="O587" s="20" t="s">
        <v>1016</v>
      </c>
      <c r="P587" s="21" t="s">
        <v>938</v>
      </c>
      <c r="Q587" s="36"/>
    </row>
    <row r="588" spans="1:17" s="3" customFormat="1" ht="27.75" customHeight="1" x14ac:dyDescent="0.25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50"/>
      <c r="N588" s="50"/>
      <c r="O588" s="23" t="s">
        <v>1017</v>
      </c>
      <c r="P588" s="24" t="s">
        <v>938</v>
      </c>
      <c r="Q588" s="37"/>
    </row>
    <row r="589" spans="1:17" s="3" customFormat="1" ht="27.75" customHeight="1" x14ac:dyDescent="0.25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50"/>
      <c r="N589" s="50"/>
      <c r="O589" s="14">
        <v>4000</v>
      </c>
      <c r="P589" s="15" t="s">
        <v>1045</v>
      </c>
      <c r="Q589" s="16">
        <f>+Q590+Q593+Q599+Q617</f>
        <v>0</v>
      </c>
    </row>
    <row r="590" spans="1:17" s="3" customFormat="1" ht="27.75" customHeight="1" x14ac:dyDescent="0.25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50"/>
      <c r="N590" s="50"/>
      <c r="O590" s="14" t="s">
        <v>1046</v>
      </c>
      <c r="P590" s="15" t="s">
        <v>1047</v>
      </c>
      <c r="Q590" s="16">
        <f>+Q591</f>
        <v>0</v>
      </c>
    </row>
    <row r="591" spans="1:17" s="3" customFormat="1" ht="27.75" customHeight="1" x14ac:dyDescent="0.25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50"/>
      <c r="N591" s="50"/>
      <c r="O591" s="17">
        <v>4160</v>
      </c>
      <c r="P591" s="18" t="s">
        <v>939</v>
      </c>
      <c r="Q591" s="19">
        <f>+Q592</f>
        <v>0</v>
      </c>
    </row>
    <row r="592" spans="1:17" s="3" customFormat="1" ht="27.75" customHeight="1" x14ac:dyDescent="0.25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50"/>
      <c r="N592" s="50"/>
      <c r="O592" s="20" t="s">
        <v>1018</v>
      </c>
      <c r="P592" s="21" t="s">
        <v>940</v>
      </c>
      <c r="Q592" s="36"/>
    </row>
    <row r="593" spans="1:17" s="3" customFormat="1" ht="27.75" customHeight="1" x14ac:dyDescent="0.25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50"/>
      <c r="N593" s="50"/>
      <c r="O593" s="14" t="s">
        <v>1048</v>
      </c>
      <c r="P593" s="15" t="s">
        <v>1049</v>
      </c>
      <c r="Q593" s="16">
        <f>+Q594</f>
        <v>0</v>
      </c>
    </row>
    <row r="594" spans="1:17" s="3" customFormat="1" ht="27.75" customHeight="1" x14ac:dyDescent="0.25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50"/>
      <c r="N594" s="50"/>
      <c r="O594" s="25">
        <v>4390</v>
      </c>
      <c r="P594" s="26" t="s">
        <v>941</v>
      </c>
      <c r="Q594" s="19">
        <f>+Q595+Q596+Q597+Q598</f>
        <v>0</v>
      </c>
    </row>
    <row r="595" spans="1:17" s="3" customFormat="1" ht="27.75" customHeight="1" x14ac:dyDescent="0.25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50"/>
      <c r="N595" s="50"/>
      <c r="O595" s="20" t="s">
        <v>1019</v>
      </c>
      <c r="P595" s="21" t="s">
        <v>941</v>
      </c>
      <c r="Q595" s="36"/>
    </row>
    <row r="596" spans="1:17" s="3" customFormat="1" ht="27.75" customHeight="1" x14ac:dyDescent="0.25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50"/>
      <c r="N596" s="50"/>
      <c r="O596" s="172" t="s">
        <v>1922</v>
      </c>
      <c r="P596" s="21" t="s">
        <v>1923</v>
      </c>
      <c r="Q596" s="36"/>
    </row>
    <row r="597" spans="1:17" s="3" customFormat="1" ht="27.75" customHeight="1" x14ac:dyDescent="0.25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50"/>
      <c r="N597" s="50"/>
      <c r="O597" s="172" t="s">
        <v>1924</v>
      </c>
      <c r="P597" s="21" t="s">
        <v>1925</v>
      </c>
      <c r="Q597" s="36"/>
    </row>
    <row r="598" spans="1:17" s="3" customFormat="1" ht="27.75" customHeight="1" x14ac:dyDescent="0.25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50"/>
      <c r="N598" s="50"/>
      <c r="O598" s="172" t="s">
        <v>1926</v>
      </c>
      <c r="P598" s="21" t="s">
        <v>1927</v>
      </c>
      <c r="Q598" s="36"/>
    </row>
    <row r="599" spans="1:17" s="3" customFormat="1" ht="27.75" customHeight="1" x14ac:dyDescent="0.25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50"/>
      <c r="N599" s="50"/>
      <c r="O599" s="14">
        <v>4400</v>
      </c>
      <c r="P599" s="15" t="s">
        <v>753</v>
      </c>
      <c r="Q599" s="16">
        <f>+Q600+Q605+Q608+Q611+Q614</f>
        <v>0</v>
      </c>
    </row>
    <row r="600" spans="1:17" s="3" customFormat="1" ht="27.75" customHeight="1" x14ac:dyDescent="0.25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50"/>
      <c r="N600" s="50"/>
      <c r="O600" s="17">
        <v>4410</v>
      </c>
      <c r="P600" s="18" t="s">
        <v>754</v>
      </c>
      <c r="Q600" s="19">
        <f>+Q601+Q603</f>
        <v>0</v>
      </c>
    </row>
    <row r="601" spans="1:17" s="3" customFormat="1" ht="27.75" customHeight="1" x14ac:dyDescent="0.25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50"/>
      <c r="N601" s="50"/>
      <c r="O601" s="17">
        <v>4411</v>
      </c>
      <c r="P601" s="18" t="s">
        <v>755</v>
      </c>
      <c r="Q601" s="22">
        <f>+Q602</f>
        <v>0</v>
      </c>
    </row>
    <row r="602" spans="1:17" s="3" customFormat="1" ht="27.75" customHeight="1" x14ac:dyDescent="0.25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50"/>
      <c r="N602" s="50"/>
      <c r="O602" s="20" t="s">
        <v>756</v>
      </c>
      <c r="P602" s="21" t="s">
        <v>755</v>
      </c>
      <c r="Q602" s="36"/>
    </row>
    <row r="603" spans="1:17" s="3" customFormat="1" ht="27.75" customHeight="1" x14ac:dyDescent="0.25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50"/>
      <c r="N603" s="50"/>
      <c r="O603" s="17">
        <v>4412</v>
      </c>
      <c r="P603" s="18" t="s">
        <v>757</v>
      </c>
      <c r="Q603" s="22">
        <f>+Q604</f>
        <v>0</v>
      </c>
    </row>
    <row r="604" spans="1:17" s="3" customFormat="1" ht="27.75" customHeight="1" x14ac:dyDescent="0.25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50"/>
      <c r="N604" s="50"/>
      <c r="O604" s="20" t="s">
        <v>758</v>
      </c>
      <c r="P604" s="21" t="s">
        <v>757</v>
      </c>
      <c r="Q604" s="36"/>
    </row>
    <row r="605" spans="1:17" s="3" customFormat="1" ht="27.75" customHeight="1" x14ac:dyDescent="0.25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50"/>
      <c r="N605" s="50"/>
      <c r="O605" s="17">
        <v>4420</v>
      </c>
      <c r="P605" s="18" t="s">
        <v>759</v>
      </c>
      <c r="Q605" s="19">
        <f>+Q606</f>
        <v>0</v>
      </c>
    </row>
    <row r="606" spans="1:17" s="3" customFormat="1" ht="27.75" customHeight="1" x14ac:dyDescent="0.25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50"/>
      <c r="N606" s="50"/>
      <c r="O606" s="17">
        <v>4421</v>
      </c>
      <c r="P606" s="18" t="s">
        <v>760</v>
      </c>
      <c r="Q606" s="22">
        <f>+Q607</f>
        <v>0</v>
      </c>
    </row>
    <row r="607" spans="1:17" s="3" customFormat="1" ht="27.75" customHeight="1" x14ac:dyDescent="0.25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50"/>
      <c r="N607" s="50"/>
      <c r="O607" s="20" t="s">
        <v>761</v>
      </c>
      <c r="P607" s="21" t="s">
        <v>760</v>
      </c>
      <c r="Q607" s="36"/>
    </row>
    <row r="608" spans="1:17" s="3" customFormat="1" ht="27.75" customHeight="1" x14ac:dyDescent="0.25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50"/>
      <c r="N608" s="50"/>
      <c r="O608" s="17">
        <v>4430</v>
      </c>
      <c r="P608" s="18" t="s">
        <v>762</v>
      </c>
      <c r="Q608" s="19">
        <f>+Q609</f>
        <v>0</v>
      </c>
    </row>
    <row r="609" spans="1:17" s="3" customFormat="1" ht="27.75" customHeight="1" x14ac:dyDescent="0.25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50"/>
      <c r="N609" s="50"/>
      <c r="O609" s="17">
        <v>4431</v>
      </c>
      <c r="P609" s="18" t="s">
        <v>763</v>
      </c>
      <c r="Q609" s="22">
        <f>+Q610</f>
        <v>0</v>
      </c>
    </row>
    <row r="610" spans="1:17" s="3" customFormat="1" ht="27.75" customHeight="1" x14ac:dyDescent="0.25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50"/>
      <c r="N610" s="50"/>
      <c r="O610" s="20" t="s">
        <v>764</v>
      </c>
      <c r="P610" s="21" t="s">
        <v>763</v>
      </c>
      <c r="Q610" s="36"/>
    </row>
    <row r="611" spans="1:17" s="3" customFormat="1" ht="27.75" customHeight="1" x14ac:dyDescent="0.25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50"/>
      <c r="N611" s="50"/>
      <c r="O611" s="17">
        <v>4450</v>
      </c>
      <c r="P611" s="18" t="s">
        <v>765</v>
      </c>
      <c r="Q611" s="19">
        <f>+Q612</f>
        <v>0</v>
      </c>
    </row>
    <row r="612" spans="1:17" s="3" customFormat="1" ht="27.75" customHeight="1" x14ac:dyDescent="0.25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50"/>
      <c r="N612" s="50"/>
      <c r="O612" s="17">
        <v>4451</v>
      </c>
      <c r="P612" s="18" t="s">
        <v>766</v>
      </c>
      <c r="Q612" s="22">
        <f>+Q613</f>
        <v>0</v>
      </c>
    </row>
    <row r="613" spans="1:17" s="3" customFormat="1" ht="27.75" customHeight="1" x14ac:dyDescent="0.25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50"/>
      <c r="N613" s="50"/>
      <c r="O613" s="20" t="s">
        <v>767</v>
      </c>
      <c r="P613" s="21" t="s">
        <v>766</v>
      </c>
      <c r="Q613" s="36"/>
    </row>
    <row r="614" spans="1:17" s="3" customFormat="1" ht="27.75" customHeight="1" x14ac:dyDescent="0.25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50"/>
      <c r="N614" s="50"/>
      <c r="O614" s="17">
        <v>4480</v>
      </c>
      <c r="P614" s="18" t="s">
        <v>768</v>
      </c>
      <c r="Q614" s="19">
        <f>+Q615</f>
        <v>0</v>
      </c>
    </row>
    <row r="615" spans="1:17" s="3" customFormat="1" ht="27.75" customHeight="1" x14ac:dyDescent="0.25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50"/>
      <c r="N615" s="50"/>
      <c r="O615" s="17">
        <v>4481</v>
      </c>
      <c r="P615" s="18" t="s">
        <v>769</v>
      </c>
      <c r="Q615" s="22">
        <f>+Q616</f>
        <v>0</v>
      </c>
    </row>
    <row r="616" spans="1:17" s="3" customFormat="1" ht="27.75" customHeight="1" x14ac:dyDescent="0.25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50"/>
      <c r="N616" s="50"/>
      <c r="O616" s="20" t="s">
        <v>770</v>
      </c>
      <c r="P616" s="21" t="s">
        <v>769</v>
      </c>
      <c r="Q616" s="36"/>
    </row>
    <row r="617" spans="1:17" s="3" customFormat="1" ht="27.75" customHeight="1" x14ac:dyDescent="0.25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50"/>
      <c r="N617" s="50"/>
      <c r="O617" s="14">
        <v>4800</v>
      </c>
      <c r="P617" s="15" t="s">
        <v>942</v>
      </c>
      <c r="Q617" s="16">
        <f>+Q618</f>
        <v>0</v>
      </c>
    </row>
    <row r="618" spans="1:17" s="3" customFormat="1" ht="27.75" customHeight="1" x14ac:dyDescent="0.25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50"/>
      <c r="N618" s="50"/>
      <c r="O618" s="17">
        <v>4810</v>
      </c>
      <c r="P618" s="18" t="s">
        <v>943</v>
      </c>
      <c r="Q618" s="19">
        <f>+Q619</f>
        <v>0</v>
      </c>
    </row>
    <row r="619" spans="1:17" s="3" customFormat="1" ht="27.75" customHeight="1" x14ac:dyDescent="0.25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50"/>
      <c r="N619" s="50"/>
      <c r="O619" s="20" t="s">
        <v>1020</v>
      </c>
      <c r="P619" s="21" t="s">
        <v>943</v>
      </c>
      <c r="Q619" s="36"/>
    </row>
    <row r="620" spans="1:17" s="3" customFormat="1" ht="27.75" customHeight="1" x14ac:dyDescent="0.25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50"/>
      <c r="N620" s="50"/>
      <c r="O620" s="14">
        <v>5000</v>
      </c>
      <c r="P620" s="15" t="s">
        <v>771</v>
      </c>
      <c r="Q620" s="16">
        <f>+Q621+Q640+Q651+Q656+Q665+Q668+Q689+Q692+Q700</f>
        <v>0</v>
      </c>
    </row>
    <row r="621" spans="1:17" s="3" customFormat="1" ht="27.75" customHeight="1" x14ac:dyDescent="0.25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50"/>
      <c r="N621" s="50"/>
      <c r="O621" s="14">
        <v>5100</v>
      </c>
      <c r="P621" s="15" t="s">
        <v>772</v>
      </c>
      <c r="Q621" s="16">
        <f>+Q622+Q627+Q630+Q633+Q635+Q638</f>
        <v>0</v>
      </c>
    </row>
    <row r="622" spans="1:17" s="3" customFormat="1" ht="27.75" customHeight="1" x14ac:dyDescent="0.25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50"/>
      <c r="N622" s="50"/>
      <c r="O622" s="17">
        <v>5110</v>
      </c>
      <c r="P622" s="18" t="s">
        <v>773</v>
      </c>
      <c r="Q622" s="19">
        <f>+Q623+Q625</f>
        <v>0</v>
      </c>
    </row>
    <row r="623" spans="1:17" s="3" customFormat="1" ht="27.75" customHeight="1" x14ac:dyDescent="0.25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50"/>
      <c r="N623" s="50"/>
      <c r="O623" s="17">
        <v>5111</v>
      </c>
      <c r="P623" s="18" t="s">
        <v>774</v>
      </c>
      <c r="Q623" s="22">
        <f>+Q624</f>
        <v>0</v>
      </c>
    </row>
    <row r="624" spans="1:17" s="3" customFormat="1" ht="27.75" customHeight="1" x14ac:dyDescent="0.25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50"/>
      <c r="N624" s="50"/>
      <c r="O624" s="23" t="s">
        <v>775</v>
      </c>
      <c r="P624" s="24" t="s">
        <v>774</v>
      </c>
      <c r="Q624" s="37"/>
    </row>
    <row r="625" spans="1:17" s="3" customFormat="1" ht="27.75" customHeight="1" x14ac:dyDescent="0.25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50"/>
      <c r="N625" s="50"/>
      <c r="O625" s="17">
        <v>5112</v>
      </c>
      <c r="P625" s="18" t="s">
        <v>776</v>
      </c>
      <c r="Q625" s="22">
        <f>+Q626</f>
        <v>0</v>
      </c>
    </row>
    <row r="626" spans="1:17" s="3" customFormat="1" ht="27.75" customHeight="1" x14ac:dyDescent="0.25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50"/>
      <c r="N626" s="50"/>
      <c r="O626" s="23" t="s">
        <v>777</v>
      </c>
      <c r="P626" s="24" t="s">
        <v>776</v>
      </c>
      <c r="Q626" s="37"/>
    </row>
    <row r="627" spans="1:17" s="3" customFormat="1" ht="27.75" customHeight="1" x14ac:dyDescent="0.25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50"/>
      <c r="N627" s="50"/>
      <c r="O627" s="17">
        <v>5120</v>
      </c>
      <c r="P627" s="18" t="s">
        <v>778</v>
      </c>
      <c r="Q627" s="19">
        <f>+Q628</f>
        <v>0</v>
      </c>
    </row>
    <row r="628" spans="1:17" s="3" customFormat="1" ht="27.75" customHeight="1" x14ac:dyDescent="0.25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50"/>
      <c r="N628" s="50"/>
      <c r="O628" s="17">
        <v>5121</v>
      </c>
      <c r="P628" s="18" t="s">
        <v>779</v>
      </c>
      <c r="Q628" s="22">
        <f>+Q629</f>
        <v>0</v>
      </c>
    </row>
    <row r="629" spans="1:17" s="3" customFormat="1" ht="27.75" customHeight="1" x14ac:dyDescent="0.25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50"/>
      <c r="N629" s="50"/>
      <c r="O629" s="23" t="s">
        <v>780</v>
      </c>
      <c r="P629" s="24" t="s">
        <v>779</v>
      </c>
      <c r="Q629" s="37"/>
    </row>
    <row r="630" spans="1:17" s="3" customFormat="1" ht="27.75" customHeight="1" x14ac:dyDescent="0.25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50"/>
      <c r="N630" s="50"/>
      <c r="O630" s="17">
        <v>5130</v>
      </c>
      <c r="P630" s="18" t="s">
        <v>781</v>
      </c>
      <c r="Q630" s="19">
        <f>+Q631</f>
        <v>0</v>
      </c>
    </row>
    <row r="631" spans="1:17" s="3" customFormat="1" ht="27.75" customHeight="1" x14ac:dyDescent="0.25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50"/>
      <c r="N631" s="50"/>
      <c r="O631" s="17">
        <v>5131</v>
      </c>
      <c r="P631" s="18" t="s">
        <v>782</v>
      </c>
      <c r="Q631" s="22">
        <f>+Q632</f>
        <v>0</v>
      </c>
    </row>
    <row r="632" spans="1:17" s="3" customFormat="1" ht="27.75" customHeight="1" x14ac:dyDescent="0.25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50"/>
      <c r="N632" s="50"/>
      <c r="O632" s="23" t="s">
        <v>783</v>
      </c>
      <c r="P632" s="24" t="s">
        <v>782</v>
      </c>
      <c r="Q632" s="37"/>
    </row>
    <row r="633" spans="1:17" s="3" customFormat="1" ht="27.75" customHeight="1" x14ac:dyDescent="0.25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50"/>
      <c r="N633" s="50"/>
      <c r="O633" s="17">
        <v>5140</v>
      </c>
      <c r="P633" s="18" t="s">
        <v>944</v>
      </c>
      <c r="Q633" s="19">
        <f>+Q634</f>
        <v>0</v>
      </c>
    </row>
    <row r="634" spans="1:17" s="3" customFormat="1" ht="27.75" customHeight="1" x14ac:dyDescent="0.25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50"/>
      <c r="N634" s="50"/>
      <c r="O634" s="23" t="s">
        <v>1021</v>
      </c>
      <c r="P634" s="24" t="s">
        <v>944</v>
      </c>
      <c r="Q634" s="37"/>
    </row>
    <row r="635" spans="1:17" s="3" customFormat="1" ht="27.75" customHeight="1" x14ac:dyDescent="0.25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50"/>
      <c r="N635" s="50"/>
      <c r="O635" s="17">
        <v>5150</v>
      </c>
      <c r="P635" s="18" t="s">
        <v>784</v>
      </c>
      <c r="Q635" s="19">
        <f>+Q636</f>
        <v>0</v>
      </c>
    </row>
    <row r="636" spans="1:17" s="3" customFormat="1" ht="27.75" customHeight="1" x14ac:dyDescent="0.25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50"/>
      <c r="N636" s="50"/>
      <c r="O636" s="17">
        <v>5151</v>
      </c>
      <c r="P636" s="18" t="s">
        <v>785</v>
      </c>
      <c r="Q636" s="22">
        <f>+Q637</f>
        <v>0</v>
      </c>
    </row>
    <row r="637" spans="1:17" s="3" customFormat="1" ht="27.75" customHeight="1" x14ac:dyDescent="0.25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50"/>
      <c r="N637" s="50"/>
      <c r="O637" s="23" t="s">
        <v>786</v>
      </c>
      <c r="P637" s="24" t="s">
        <v>785</v>
      </c>
      <c r="Q637" s="37"/>
    </row>
    <row r="638" spans="1:17" s="3" customFormat="1" ht="27.75" customHeight="1" x14ac:dyDescent="0.25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50"/>
      <c r="N638" s="50"/>
      <c r="O638" s="17">
        <v>5190</v>
      </c>
      <c r="P638" s="18" t="s">
        <v>1022</v>
      </c>
      <c r="Q638" s="19">
        <f>+Q639</f>
        <v>0</v>
      </c>
    </row>
    <row r="639" spans="1:17" s="3" customFormat="1" ht="27.75" customHeight="1" x14ac:dyDescent="0.25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50"/>
      <c r="N639" s="50"/>
      <c r="O639" s="23" t="s">
        <v>1023</v>
      </c>
      <c r="P639" s="24" t="s">
        <v>945</v>
      </c>
      <c r="Q639" s="37"/>
    </row>
    <row r="640" spans="1:17" s="3" customFormat="1" ht="27.75" customHeight="1" x14ac:dyDescent="0.25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50"/>
      <c r="N640" s="50"/>
      <c r="O640" s="14">
        <v>5200</v>
      </c>
      <c r="P640" s="15" t="s">
        <v>787</v>
      </c>
      <c r="Q640" s="16">
        <f>+Q641+Q644+Q646+Q649</f>
        <v>0</v>
      </c>
    </row>
    <row r="641" spans="1:17" s="3" customFormat="1" ht="27.75" customHeight="1" x14ac:dyDescent="0.25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50"/>
      <c r="N641" s="50"/>
      <c r="O641" s="17">
        <v>5210</v>
      </c>
      <c r="P641" s="18" t="s">
        <v>788</v>
      </c>
      <c r="Q641" s="19">
        <f>+Q642</f>
        <v>0</v>
      </c>
    </row>
    <row r="642" spans="1:17" s="3" customFormat="1" ht="27.75" customHeight="1" x14ac:dyDescent="0.25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50"/>
      <c r="N642" s="50"/>
      <c r="O642" s="17">
        <v>5211</v>
      </c>
      <c r="P642" s="18" t="s">
        <v>789</v>
      </c>
      <c r="Q642" s="22">
        <f>+Q643</f>
        <v>0</v>
      </c>
    </row>
    <row r="643" spans="1:17" s="3" customFormat="1" ht="27.75" customHeight="1" x14ac:dyDescent="0.25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50"/>
      <c r="N643" s="50"/>
      <c r="O643" s="23" t="s">
        <v>790</v>
      </c>
      <c r="P643" s="24" t="s">
        <v>789</v>
      </c>
      <c r="Q643" s="37"/>
    </row>
    <row r="644" spans="1:17" s="3" customFormat="1" ht="27.75" customHeight="1" x14ac:dyDescent="0.25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50"/>
      <c r="N644" s="50"/>
      <c r="O644" s="17">
        <v>5220</v>
      </c>
      <c r="P644" s="18" t="s">
        <v>946</v>
      </c>
      <c r="Q644" s="19">
        <f>+Q645</f>
        <v>0</v>
      </c>
    </row>
    <row r="645" spans="1:17" s="3" customFormat="1" ht="27.75" customHeight="1" x14ac:dyDescent="0.25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50"/>
      <c r="N645" s="50"/>
      <c r="O645" s="23" t="s">
        <v>1024</v>
      </c>
      <c r="P645" s="24" t="s">
        <v>946</v>
      </c>
      <c r="Q645" s="37"/>
    </row>
    <row r="646" spans="1:17" s="3" customFormat="1" ht="27.75" customHeight="1" x14ac:dyDescent="0.25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50"/>
      <c r="N646" s="50"/>
      <c r="O646" s="17">
        <v>5230</v>
      </c>
      <c r="P646" s="18" t="s">
        <v>791</v>
      </c>
      <c r="Q646" s="19">
        <f>+Q647</f>
        <v>0</v>
      </c>
    </row>
    <row r="647" spans="1:17" s="3" customFormat="1" ht="27.75" customHeight="1" x14ac:dyDescent="0.25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50"/>
      <c r="N647" s="50"/>
      <c r="O647" s="17">
        <v>5231</v>
      </c>
      <c r="P647" s="18" t="s">
        <v>792</v>
      </c>
      <c r="Q647" s="22">
        <f>+Q648</f>
        <v>0</v>
      </c>
    </row>
    <row r="648" spans="1:17" s="3" customFormat="1" ht="27.75" customHeight="1" x14ac:dyDescent="0.25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50"/>
      <c r="N648" s="50"/>
      <c r="O648" s="23" t="s">
        <v>793</v>
      </c>
      <c r="P648" s="24" t="s">
        <v>792</v>
      </c>
      <c r="Q648" s="37"/>
    </row>
    <row r="649" spans="1:17" s="3" customFormat="1" ht="27.75" customHeight="1" x14ac:dyDescent="0.25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50"/>
      <c r="N649" s="50"/>
      <c r="O649" s="17">
        <v>5290</v>
      </c>
      <c r="P649" s="18" t="s">
        <v>947</v>
      </c>
      <c r="Q649" s="19">
        <f>+Q650</f>
        <v>0</v>
      </c>
    </row>
    <row r="650" spans="1:17" s="3" customFormat="1" ht="27.75" customHeight="1" x14ac:dyDescent="0.25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50"/>
      <c r="N650" s="50"/>
      <c r="O650" s="23" t="s">
        <v>1025</v>
      </c>
      <c r="P650" s="24" t="s">
        <v>947</v>
      </c>
      <c r="Q650" s="37"/>
    </row>
    <row r="651" spans="1:17" s="3" customFormat="1" ht="27.75" customHeight="1" x14ac:dyDescent="0.25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50"/>
      <c r="N651" s="50"/>
      <c r="O651" s="14">
        <v>5300</v>
      </c>
      <c r="P651" s="15" t="s">
        <v>948</v>
      </c>
      <c r="Q651" s="16">
        <f>+Q652+Q654</f>
        <v>0</v>
      </c>
    </row>
    <row r="652" spans="1:17" s="3" customFormat="1" ht="27.75" customHeight="1" x14ac:dyDescent="0.25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50"/>
      <c r="N652" s="50"/>
      <c r="O652" s="17">
        <v>5310</v>
      </c>
      <c r="P652" s="18" t="s">
        <v>949</v>
      </c>
      <c r="Q652" s="19">
        <f>+Q653</f>
        <v>0</v>
      </c>
    </row>
    <row r="653" spans="1:17" s="3" customFormat="1" ht="27.75" customHeight="1" x14ac:dyDescent="0.25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50"/>
      <c r="N653" s="50"/>
      <c r="O653" s="23" t="s">
        <v>1026</v>
      </c>
      <c r="P653" s="24" t="s">
        <v>950</v>
      </c>
      <c r="Q653" s="37"/>
    </row>
    <row r="654" spans="1:17" s="3" customFormat="1" ht="27.75" customHeight="1" x14ac:dyDescent="0.25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50"/>
      <c r="N654" s="50"/>
      <c r="O654" s="17">
        <v>5320</v>
      </c>
      <c r="P654" s="18" t="s">
        <v>951</v>
      </c>
      <c r="Q654" s="19">
        <f>+Q655</f>
        <v>0</v>
      </c>
    </row>
    <row r="655" spans="1:17" s="3" customFormat="1" ht="27.75" customHeight="1" x14ac:dyDescent="0.25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50"/>
      <c r="N655" s="50"/>
      <c r="O655" s="23" t="s">
        <v>1027</v>
      </c>
      <c r="P655" s="24" t="s">
        <v>952</v>
      </c>
      <c r="Q655" s="37"/>
    </row>
    <row r="656" spans="1:17" s="3" customFormat="1" ht="27.75" customHeight="1" x14ac:dyDescent="0.25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50"/>
      <c r="N656" s="50"/>
      <c r="O656" s="14">
        <v>5400</v>
      </c>
      <c r="P656" s="15" t="s">
        <v>794</v>
      </c>
      <c r="Q656" s="16">
        <f>+Q657+Q660+Q662</f>
        <v>0</v>
      </c>
    </row>
    <row r="657" spans="1:17" s="3" customFormat="1" ht="27.75" customHeight="1" x14ac:dyDescent="0.25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50"/>
      <c r="N657" s="50"/>
      <c r="O657" s="17">
        <v>5410</v>
      </c>
      <c r="P657" s="18" t="s">
        <v>795</v>
      </c>
      <c r="Q657" s="19">
        <f>+Q658</f>
        <v>0</v>
      </c>
    </row>
    <row r="658" spans="1:17" s="3" customFormat="1" ht="27.75" customHeight="1" x14ac:dyDescent="0.25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50"/>
      <c r="N658" s="50"/>
      <c r="O658" s="17">
        <v>5411</v>
      </c>
      <c r="P658" s="18" t="s">
        <v>796</v>
      </c>
      <c r="Q658" s="22">
        <f>+Q659</f>
        <v>0</v>
      </c>
    </row>
    <row r="659" spans="1:17" s="3" customFormat="1" ht="27.75" customHeight="1" x14ac:dyDescent="0.25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50"/>
      <c r="N659" s="50"/>
      <c r="O659" s="23" t="s">
        <v>797</v>
      </c>
      <c r="P659" s="24" t="s">
        <v>798</v>
      </c>
      <c r="Q659" s="37"/>
    </row>
    <row r="660" spans="1:17" s="3" customFormat="1" ht="27.75" customHeight="1" x14ac:dyDescent="0.25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50"/>
      <c r="N660" s="50"/>
      <c r="O660" s="17">
        <v>5420</v>
      </c>
      <c r="P660" s="18" t="s">
        <v>953</v>
      </c>
      <c r="Q660" s="19">
        <f>+Q661</f>
        <v>0</v>
      </c>
    </row>
    <row r="661" spans="1:17" s="3" customFormat="1" ht="27.75" customHeight="1" x14ac:dyDescent="0.25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50"/>
      <c r="N661" s="50"/>
      <c r="O661" s="23" t="s">
        <v>1028</v>
      </c>
      <c r="P661" s="24" t="s">
        <v>953</v>
      </c>
      <c r="Q661" s="37"/>
    </row>
    <row r="662" spans="1:17" s="3" customFormat="1" ht="27.75" customHeight="1" x14ac:dyDescent="0.25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50"/>
      <c r="N662" s="50"/>
      <c r="O662" s="17">
        <v>5490</v>
      </c>
      <c r="P662" s="18" t="s">
        <v>799</v>
      </c>
      <c r="Q662" s="19">
        <f>+Q663</f>
        <v>0</v>
      </c>
    </row>
    <row r="663" spans="1:17" s="3" customFormat="1" ht="27.75" customHeight="1" x14ac:dyDescent="0.25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50"/>
      <c r="N663" s="50"/>
      <c r="O663" s="17">
        <v>5491</v>
      </c>
      <c r="P663" s="18" t="s">
        <v>800</v>
      </c>
      <c r="Q663" s="22">
        <f>+Q664</f>
        <v>0</v>
      </c>
    </row>
    <row r="664" spans="1:17" s="3" customFormat="1" ht="27.75" customHeight="1" x14ac:dyDescent="0.25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50"/>
      <c r="N664" s="50"/>
      <c r="O664" s="23" t="s">
        <v>801</v>
      </c>
      <c r="P664" s="24" t="s">
        <v>800</v>
      </c>
      <c r="Q664" s="37"/>
    </row>
    <row r="665" spans="1:17" s="3" customFormat="1" ht="27.75" customHeight="1" x14ac:dyDescent="0.25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50"/>
      <c r="N665" s="50"/>
      <c r="O665" s="14">
        <v>5500</v>
      </c>
      <c r="P665" s="15" t="s">
        <v>954</v>
      </c>
      <c r="Q665" s="16">
        <f>+Q666</f>
        <v>0</v>
      </c>
    </row>
    <row r="666" spans="1:17" s="3" customFormat="1" ht="27.75" customHeight="1" x14ac:dyDescent="0.25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50"/>
      <c r="N666" s="50"/>
      <c r="O666" s="17">
        <v>5510</v>
      </c>
      <c r="P666" s="18" t="s">
        <v>954</v>
      </c>
      <c r="Q666" s="19">
        <f>+Q667</f>
        <v>0</v>
      </c>
    </row>
    <row r="667" spans="1:17" s="3" customFormat="1" ht="27.75" customHeight="1" x14ac:dyDescent="0.25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50"/>
      <c r="N667" s="50"/>
      <c r="O667" s="23" t="s">
        <v>1029</v>
      </c>
      <c r="P667" s="24" t="s">
        <v>955</v>
      </c>
      <c r="Q667" s="37"/>
    </row>
    <row r="668" spans="1:17" s="3" customFormat="1" ht="27.75" customHeight="1" x14ac:dyDescent="0.25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50"/>
      <c r="N668" s="50"/>
      <c r="O668" s="14">
        <v>5600</v>
      </c>
      <c r="P668" s="15" t="s">
        <v>802</v>
      </c>
      <c r="Q668" s="16">
        <f>+Q669+Q671+Q673+Q675+Q677+Q680+Q682+Q686</f>
        <v>0</v>
      </c>
    </row>
    <row r="669" spans="1:17" s="3" customFormat="1" ht="27.75" customHeight="1" x14ac:dyDescent="0.25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50"/>
      <c r="N669" s="50"/>
      <c r="O669" s="17">
        <v>5610</v>
      </c>
      <c r="P669" s="18" t="s">
        <v>956</v>
      </c>
      <c r="Q669" s="19">
        <f>+Q670</f>
        <v>0</v>
      </c>
    </row>
    <row r="670" spans="1:17" s="3" customFormat="1" ht="27.75" customHeight="1" x14ac:dyDescent="0.25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50"/>
      <c r="N670" s="50"/>
      <c r="O670" s="23" t="s">
        <v>1030</v>
      </c>
      <c r="P670" s="24" t="s">
        <v>956</v>
      </c>
      <c r="Q670" s="37"/>
    </row>
    <row r="671" spans="1:17" s="3" customFormat="1" ht="27.75" customHeight="1" x14ac:dyDescent="0.25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50"/>
      <c r="N671" s="50"/>
      <c r="O671" s="17">
        <v>5620</v>
      </c>
      <c r="P671" s="18" t="s">
        <v>957</v>
      </c>
      <c r="Q671" s="19">
        <f>+Q672</f>
        <v>0</v>
      </c>
    </row>
    <row r="672" spans="1:17" s="3" customFormat="1" ht="27.75" customHeight="1" x14ac:dyDescent="0.25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50"/>
      <c r="N672" s="50"/>
      <c r="O672" s="23" t="s">
        <v>1031</v>
      </c>
      <c r="P672" s="24" t="s">
        <v>957</v>
      </c>
      <c r="Q672" s="37"/>
    </row>
    <row r="673" spans="1:17" s="3" customFormat="1" ht="27.75" customHeight="1" x14ac:dyDescent="0.25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50"/>
      <c r="N673" s="50"/>
      <c r="O673" s="17">
        <v>5630</v>
      </c>
      <c r="P673" s="18" t="s">
        <v>958</v>
      </c>
      <c r="Q673" s="19">
        <f>+Q674</f>
        <v>0</v>
      </c>
    </row>
    <row r="674" spans="1:17" s="3" customFormat="1" ht="27.75" customHeight="1" x14ac:dyDescent="0.25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50"/>
      <c r="N674" s="50"/>
      <c r="O674" s="23" t="s">
        <v>1032</v>
      </c>
      <c r="P674" s="24" t="s">
        <v>959</v>
      </c>
      <c r="Q674" s="37"/>
    </row>
    <row r="675" spans="1:17" s="3" customFormat="1" ht="27.75" customHeight="1" x14ac:dyDescent="0.25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50"/>
      <c r="N675" s="50"/>
      <c r="O675" s="17">
        <v>5640</v>
      </c>
      <c r="P675" s="18" t="s">
        <v>960</v>
      </c>
      <c r="Q675" s="19">
        <f>+Q676</f>
        <v>0</v>
      </c>
    </row>
    <row r="676" spans="1:17" s="3" customFormat="1" ht="27.75" customHeight="1" x14ac:dyDescent="0.25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50"/>
      <c r="N676" s="50"/>
      <c r="O676" s="23" t="s">
        <v>1033</v>
      </c>
      <c r="P676" s="24" t="s">
        <v>960</v>
      </c>
      <c r="Q676" s="37"/>
    </row>
    <row r="677" spans="1:17" s="3" customFormat="1" ht="27.75" customHeight="1" x14ac:dyDescent="0.25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50"/>
      <c r="N677" s="50"/>
      <c r="O677" s="17">
        <v>5650</v>
      </c>
      <c r="P677" s="18" t="s">
        <v>803</v>
      </c>
      <c r="Q677" s="19">
        <f>+Q678</f>
        <v>0</v>
      </c>
    </row>
    <row r="678" spans="1:17" s="3" customFormat="1" ht="27.75" customHeight="1" x14ac:dyDescent="0.25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50"/>
      <c r="N678" s="50"/>
      <c r="O678" s="17">
        <v>5651</v>
      </c>
      <c r="P678" s="18" t="s">
        <v>804</v>
      </c>
      <c r="Q678" s="22">
        <f>+Q679</f>
        <v>0</v>
      </c>
    </row>
    <row r="679" spans="1:17" s="3" customFormat="1" ht="27.75" customHeight="1" x14ac:dyDescent="0.25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50"/>
      <c r="N679" s="50"/>
      <c r="O679" s="23" t="s">
        <v>805</v>
      </c>
      <c r="P679" s="24" t="s">
        <v>804</v>
      </c>
      <c r="Q679" s="37"/>
    </row>
    <row r="680" spans="1:17" s="3" customFormat="1" ht="27.75" customHeight="1" x14ac:dyDescent="0.25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50"/>
      <c r="N680" s="50"/>
      <c r="O680" s="17">
        <v>5660</v>
      </c>
      <c r="P680" s="18" t="s">
        <v>961</v>
      </c>
      <c r="Q680" s="19">
        <f>+Q681</f>
        <v>0</v>
      </c>
    </row>
    <row r="681" spans="1:17" s="3" customFormat="1" ht="27.75" customHeight="1" x14ac:dyDescent="0.25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50"/>
      <c r="N681" s="50"/>
      <c r="O681" s="23" t="s">
        <v>1034</v>
      </c>
      <c r="P681" s="24" t="s">
        <v>962</v>
      </c>
      <c r="Q681" s="37"/>
    </row>
    <row r="682" spans="1:17" s="3" customFormat="1" ht="27.75" customHeight="1" x14ac:dyDescent="0.25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50"/>
      <c r="N682" s="50"/>
      <c r="O682" s="17">
        <v>5670</v>
      </c>
      <c r="P682" s="18" t="s">
        <v>806</v>
      </c>
      <c r="Q682" s="19">
        <f>+Q683</f>
        <v>0</v>
      </c>
    </row>
    <row r="683" spans="1:17" s="3" customFormat="1" ht="27.75" customHeight="1" x14ac:dyDescent="0.25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50"/>
      <c r="N683" s="50"/>
      <c r="O683" s="17">
        <v>5671</v>
      </c>
      <c r="P683" s="18" t="s">
        <v>807</v>
      </c>
      <c r="Q683" s="22">
        <f>+Q684+Q685</f>
        <v>0</v>
      </c>
    </row>
    <row r="684" spans="1:17" s="3" customFormat="1" ht="27.75" customHeight="1" x14ac:dyDescent="0.25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50"/>
      <c r="N684" s="50"/>
      <c r="O684" s="23" t="s">
        <v>808</v>
      </c>
      <c r="P684" s="24" t="s">
        <v>807</v>
      </c>
      <c r="Q684" s="37"/>
    </row>
    <row r="685" spans="1:17" s="3" customFormat="1" ht="27.75" customHeight="1" x14ac:dyDescent="0.25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50"/>
      <c r="N685" s="50"/>
      <c r="O685" s="23" t="s">
        <v>1035</v>
      </c>
      <c r="P685" s="24" t="s">
        <v>963</v>
      </c>
      <c r="Q685" s="37"/>
    </row>
    <row r="686" spans="1:17" s="3" customFormat="1" ht="27.75" customHeight="1" x14ac:dyDescent="0.25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50"/>
      <c r="N686" s="50"/>
      <c r="O686" s="17">
        <v>5690</v>
      </c>
      <c r="P686" s="18" t="s">
        <v>809</v>
      </c>
      <c r="Q686" s="19">
        <f>+Q687</f>
        <v>0</v>
      </c>
    </row>
    <row r="687" spans="1:17" s="3" customFormat="1" ht="27.75" customHeight="1" x14ac:dyDescent="0.25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50"/>
      <c r="N687" s="50"/>
      <c r="O687" s="17">
        <v>5691</v>
      </c>
      <c r="P687" s="18" t="s">
        <v>810</v>
      </c>
      <c r="Q687" s="22">
        <f>+Q688</f>
        <v>0</v>
      </c>
    </row>
    <row r="688" spans="1:17" s="3" customFormat="1" ht="27.75" customHeight="1" x14ac:dyDescent="0.25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50"/>
      <c r="N688" s="50"/>
      <c r="O688" s="23" t="s">
        <v>1043</v>
      </c>
      <c r="P688" s="24" t="s">
        <v>810</v>
      </c>
      <c r="Q688" s="37"/>
    </row>
    <row r="689" spans="1:17" s="2" customFormat="1" ht="27.75" customHeight="1" x14ac:dyDescent="0.35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50"/>
      <c r="N689" s="50"/>
      <c r="O689" s="14" t="s">
        <v>1050</v>
      </c>
      <c r="P689" s="15" t="s">
        <v>1051</v>
      </c>
      <c r="Q689" s="16">
        <f>+Q690</f>
        <v>0</v>
      </c>
    </row>
    <row r="690" spans="1:17" s="2" customFormat="1" ht="27.75" customHeight="1" x14ac:dyDescent="0.35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50"/>
      <c r="N690" s="50"/>
      <c r="O690" s="17">
        <v>5780</v>
      </c>
      <c r="P690" s="18" t="s">
        <v>964</v>
      </c>
      <c r="Q690" s="19">
        <f>+Q691</f>
        <v>0</v>
      </c>
    </row>
    <row r="691" spans="1:17" ht="27.75" customHeight="1" x14ac:dyDescent="0.3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50"/>
      <c r="N691" s="50"/>
      <c r="O691" s="23" t="s">
        <v>1036</v>
      </c>
      <c r="P691" s="24" t="s">
        <v>964</v>
      </c>
      <c r="Q691" s="37"/>
    </row>
    <row r="692" spans="1:17" ht="27.75" customHeight="1" x14ac:dyDescent="0.3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50"/>
      <c r="N692" s="50"/>
      <c r="O692" s="14">
        <v>5800</v>
      </c>
      <c r="P692" s="15" t="s">
        <v>965</v>
      </c>
      <c r="Q692" s="16">
        <f>+Q693+Q695+Q697</f>
        <v>0</v>
      </c>
    </row>
    <row r="693" spans="1:17" s="3" customFormat="1" ht="27.75" customHeight="1" x14ac:dyDescent="0.25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50"/>
      <c r="N693" s="50"/>
      <c r="O693" s="17">
        <v>5810</v>
      </c>
      <c r="P693" s="18" t="s">
        <v>966</v>
      </c>
      <c r="Q693" s="19">
        <f>+Q694</f>
        <v>0</v>
      </c>
    </row>
    <row r="694" spans="1:17" s="3" customFormat="1" ht="27.75" customHeight="1" x14ac:dyDescent="0.25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50"/>
      <c r="N694" s="50"/>
      <c r="O694" s="23" t="s">
        <v>1037</v>
      </c>
      <c r="P694" s="24" t="s">
        <v>967</v>
      </c>
      <c r="Q694" s="37"/>
    </row>
    <row r="695" spans="1:17" s="3" customFormat="1" ht="27.75" customHeight="1" x14ac:dyDescent="0.25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50"/>
      <c r="N695" s="50"/>
      <c r="O695" s="17">
        <v>5830</v>
      </c>
      <c r="P695" s="18" t="s">
        <v>968</v>
      </c>
      <c r="Q695" s="19">
        <f>+Q696</f>
        <v>0</v>
      </c>
    </row>
    <row r="696" spans="1:17" s="3" customFormat="1" ht="27.75" customHeight="1" x14ac:dyDescent="0.25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50"/>
      <c r="N696" s="50"/>
      <c r="O696" s="23" t="s">
        <v>1038</v>
      </c>
      <c r="P696" s="24" t="s">
        <v>969</v>
      </c>
      <c r="Q696" s="37"/>
    </row>
    <row r="697" spans="1:17" s="3" customFormat="1" ht="27.75" customHeight="1" x14ac:dyDescent="0.25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50"/>
      <c r="N697" s="50"/>
      <c r="O697" s="17">
        <v>5890</v>
      </c>
      <c r="P697" s="18" t="s">
        <v>970</v>
      </c>
      <c r="Q697" s="19">
        <f>+Q698+Q699</f>
        <v>0</v>
      </c>
    </row>
    <row r="698" spans="1:17" s="3" customFormat="1" ht="27.75" customHeight="1" x14ac:dyDescent="0.25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50"/>
      <c r="N698" s="50"/>
      <c r="O698" s="23" t="s">
        <v>1039</v>
      </c>
      <c r="P698" s="24" t="s">
        <v>970</v>
      </c>
      <c r="Q698" s="37"/>
    </row>
    <row r="699" spans="1:17" s="3" customFormat="1" ht="27.75" customHeight="1" x14ac:dyDescent="0.25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50"/>
      <c r="N699" s="50"/>
      <c r="O699" s="23" t="s">
        <v>1040</v>
      </c>
      <c r="P699" s="24" t="s">
        <v>971</v>
      </c>
      <c r="Q699" s="37"/>
    </row>
    <row r="700" spans="1:17" s="3" customFormat="1" ht="27.75" customHeight="1" x14ac:dyDescent="0.25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50"/>
      <c r="N700" s="50"/>
      <c r="O700" s="14">
        <v>5900</v>
      </c>
      <c r="P700" s="15" t="s">
        <v>972</v>
      </c>
      <c r="Q700" s="16">
        <f>+Q701+Q703</f>
        <v>0</v>
      </c>
    </row>
    <row r="701" spans="1:17" s="3" customFormat="1" ht="27.75" customHeight="1" x14ac:dyDescent="0.25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50"/>
      <c r="N701" s="50"/>
      <c r="O701" s="17">
        <v>5910</v>
      </c>
      <c r="P701" s="18" t="s">
        <v>973</v>
      </c>
      <c r="Q701" s="19">
        <f>+Q702</f>
        <v>0</v>
      </c>
    </row>
    <row r="702" spans="1:17" s="3" customFormat="1" ht="27.75" customHeight="1" x14ac:dyDescent="0.25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50"/>
      <c r="N702" s="50"/>
      <c r="O702" s="23" t="s">
        <v>1041</v>
      </c>
      <c r="P702" s="24" t="s">
        <v>973</v>
      </c>
      <c r="Q702" s="37"/>
    </row>
    <row r="703" spans="1:17" s="3" customFormat="1" ht="27.75" customHeight="1" x14ac:dyDescent="0.25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50"/>
      <c r="N703" s="50"/>
      <c r="O703" s="17">
        <v>5940</v>
      </c>
      <c r="P703" s="18" t="s">
        <v>974</v>
      </c>
      <c r="Q703" s="19">
        <f>+Q704</f>
        <v>0</v>
      </c>
    </row>
    <row r="704" spans="1:17" s="3" customFormat="1" ht="27.75" customHeight="1" x14ac:dyDescent="0.25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50"/>
      <c r="N704" s="50"/>
      <c r="O704" s="23" t="s">
        <v>1042</v>
      </c>
      <c r="P704" s="24" t="s">
        <v>975</v>
      </c>
      <c r="Q704" s="37"/>
    </row>
    <row r="705" spans="1:17" s="3" customFormat="1" ht="27.75" customHeight="1" x14ac:dyDescent="0.25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50"/>
      <c r="N705" s="50"/>
      <c r="O705" s="14">
        <v>6000</v>
      </c>
      <c r="P705" s="15" t="s">
        <v>976</v>
      </c>
      <c r="Q705" s="16">
        <f>+Q706+Q735+Q760</f>
        <v>0</v>
      </c>
    </row>
    <row r="706" spans="1:17" s="3" customFormat="1" ht="27.75" customHeight="1" x14ac:dyDescent="0.25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50"/>
      <c r="N706" s="50"/>
      <c r="O706" s="14">
        <v>6100</v>
      </c>
      <c r="P706" s="15" t="s">
        <v>811</v>
      </c>
      <c r="Q706" s="16">
        <f>+Q707+Q710+Q717+Q720+Q723+Q726+Q729+Q732</f>
        <v>0</v>
      </c>
    </row>
    <row r="707" spans="1:17" s="3" customFormat="1" ht="27.75" customHeight="1" x14ac:dyDescent="0.25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50"/>
      <c r="N707" s="50"/>
      <c r="O707" s="17">
        <v>6110</v>
      </c>
      <c r="P707" s="18" t="s">
        <v>812</v>
      </c>
      <c r="Q707" s="19">
        <f>+Q708</f>
        <v>0</v>
      </c>
    </row>
    <row r="708" spans="1:17" s="3" customFormat="1" ht="27.75" customHeight="1" x14ac:dyDescent="0.25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50"/>
      <c r="N708" s="50"/>
      <c r="O708" s="17">
        <v>6111</v>
      </c>
      <c r="P708" s="18" t="s">
        <v>813</v>
      </c>
      <c r="Q708" s="22">
        <f>+Q709</f>
        <v>0</v>
      </c>
    </row>
    <row r="709" spans="1:17" s="3" customFormat="1" ht="27.75" customHeight="1" x14ac:dyDescent="0.25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50"/>
      <c r="N709" s="50"/>
      <c r="O709" s="23" t="s">
        <v>814</v>
      </c>
      <c r="P709" s="24" t="s">
        <v>815</v>
      </c>
      <c r="Q709" s="37"/>
    </row>
    <row r="710" spans="1:17" s="3" customFormat="1" ht="27.75" customHeight="1" x14ac:dyDescent="0.25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50"/>
      <c r="N710" s="50"/>
      <c r="O710" s="17">
        <v>6120</v>
      </c>
      <c r="P710" s="18" t="s">
        <v>816</v>
      </c>
      <c r="Q710" s="19">
        <f>+Q711+Q713+Q715</f>
        <v>0</v>
      </c>
    </row>
    <row r="711" spans="1:17" s="3" customFormat="1" ht="27.75" customHeight="1" x14ac:dyDescent="0.25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50"/>
      <c r="N711" s="50"/>
      <c r="O711" s="17">
        <v>6121</v>
      </c>
      <c r="P711" s="18" t="s">
        <v>817</v>
      </c>
      <c r="Q711" s="22">
        <f>+Q712</f>
        <v>0</v>
      </c>
    </row>
    <row r="712" spans="1:17" s="3" customFormat="1" ht="27.75" customHeight="1" x14ac:dyDescent="0.25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50"/>
      <c r="N712" s="50"/>
      <c r="O712" s="23" t="s">
        <v>818</v>
      </c>
      <c r="P712" s="24" t="s">
        <v>819</v>
      </c>
      <c r="Q712" s="37"/>
    </row>
    <row r="713" spans="1:17" s="3" customFormat="1" ht="27.75" customHeight="1" x14ac:dyDescent="0.25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50"/>
      <c r="N713" s="50"/>
      <c r="O713" s="17">
        <v>6122</v>
      </c>
      <c r="P713" s="18" t="s">
        <v>820</v>
      </c>
      <c r="Q713" s="22">
        <f>+Q714</f>
        <v>0</v>
      </c>
    </row>
    <row r="714" spans="1:17" s="3" customFormat="1" ht="27.75" customHeight="1" x14ac:dyDescent="0.25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50"/>
      <c r="N714" s="50"/>
      <c r="O714" s="23" t="s">
        <v>821</v>
      </c>
      <c r="P714" s="24" t="s">
        <v>822</v>
      </c>
      <c r="Q714" s="37"/>
    </row>
    <row r="715" spans="1:17" s="3" customFormat="1" ht="27.75" customHeight="1" x14ac:dyDescent="0.25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50"/>
      <c r="N715" s="50"/>
      <c r="O715" s="17">
        <v>6123</v>
      </c>
      <c r="P715" s="18" t="s">
        <v>823</v>
      </c>
      <c r="Q715" s="22">
        <f>+Q716</f>
        <v>0</v>
      </c>
    </row>
    <row r="716" spans="1:17" s="3" customFormat="1" ht="27.75" customHeight="1" x14ac:dyDescent="0.25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50"/>
      <c r="N716" s="50"/>
      <c r="O716" s="23" t="s">
        <v>824</v>
      </c>
      <c r="P716" s="24" t="s">
        <v>825</v>
      </c>
      <c r="Q716" s="37"/>
    </row>
    <row r="717" spans="1:17" s="3" customFormat="1" ht="27.75" customHeight="1" x14ac:dyDescent="0.25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50"/>
      <c r="N717" s="50"/>
      <c r="O717" s="17">
        <v>6130</v>
      </c>
      <c r="P717" s="18" t="s">
        <v>826</v>
      </c>
      <c r="Q717" s="19">
        <f>+Q718</f>
        <v>0</v>
      </c>
    </row>
    <row r="718" spans="1:17" s="3" customFormat="1" ht="27.75" customHeight="1" x14ac:dyDescent="0.25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50"/>
      <c r="N718" s="50"/>
      <c r="O718" s="17">
        <v>6131</v>
      </c>
      <c r="P718" s="18" t="s">
        <v>827</v>
      </c>
      <c r="Q718" s="22">
        <f>+Q719</f>
        <v>0</v>
      </c>
    </row>
    <row r="719" spans="1:17" s="3" customFormat="1" ht="27.75" customHeight="1" x14ac:dyDescent="0.25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50"/>
      <c r="N719" s="50"/>
      <c r="O719" s="23" t="s">
        <v>828</v>
      </c>
      <c r="P719" s="24" t="s">
        <v>829</v>
      </c>
      <c r="Q719" s="37"/>
    </row>
    <row r="720" spans="1:17" s="3" customFormat="1" ht="27.75" customHeight="1" x14ac:dyDescent="0.25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50"/>
      <c r="N720" s="50"/>
      <c r="O720" s="17">
        <v>6140</v>
      </c>
      <c r="P720" s="18" t="s">
        <v>830</v>
      </c>
      <c r="Q720" s="19">
        <f>+Q721</f>
        <v>0</v>
      </c>
    </row>
    <row r="721" spans="1:17" ht="27.75" customHeight="1" x14ac:dyDescent="0.3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50"/>
      <c r="N721" s="50"/>
      <c r="O721" s="17">
        <v>6141</v>
      </c>
      <c r="P721" s="18" t="s">
        <v>831</v>
      </c>
      <c r="Q721" s="22">
        <f>+Q722</f>
        <v>0</v>
      </c>
    </row>
    <row r="722" spans="1:17" s="3" customFormat="1" ht="27.75" customHeight="1" x14ac:dyDescent="0.25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50"/>
      <c r="N722" s="50"/>
      <c r="O722" s="23" t="s">
        <v>832</v>
      </c>
      <c r="P722" s="24" t="s">
        <v>833</v>
      </c>
      <c r="Q722" s="37"/>
    </row>
    <row r="723" spans="1:17" s="3" customFormat="1" ht="27.75" customHeight="1" x14ac:dyDescent="0.25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50"/>
      <c r="N723" s="50"/>
      <c r="O723" s="17">
        <v>6150</v>
      </c>
      <c r="P723" s="18" t="s">
        <v>834</v>
      </c>
      <c r="Q723" s="19">
        <f>+Q724</f>
        <v>0</v>
      </c>
    </row>
    <row r="724" spans="1:17" s="3" customFormat="1" ht="27.75" customHeight="1" x14ac:dyDescent="0.25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50"/>
      <c r="N724" s="50"/>
      <c r="O724" s="17">
        <v>6151</v>
      </c>
      <c r="P724" s="18" t="s">
        <v>835</v>
      </c>
      <c r="Q724" s="22">
        <f>+Q725</f>
        <v>0</v>
      </c>
    </row>
    <row r="725" spans="1:17" s="3" customFormat="1" ht="27.75" customHeight="1" x14ac:dyDescent="0.25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50"/>
      <c r="N725" s="50"/>
      <c r="O725" s="23" t="s">
        <v>836</v>
      </c>
      <c r="P725" s="24" t="s">
        <v>837</v>
      </c>
      <c r="Q725" s="37"/>
    </row>
    <row r="726" spans="1:17" s="3" customFormat="1" ht="27.75" customHeight="1" x14ac:dyDescent="0.25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50"/>
      <c r="N726" s="50"/>
      <c r="O726" s="17">
        <v>6160</v>
      </c>
      <c r="P726" s="18" t="s">
        <v>838</v>
      </c>
      <c r="Q726" s="19">
        <f>+Q727</f>
        <v>0</v>
      </c>
    </row>
    <row r="727" spans="1:17" s="3" customFormat="1" ht="27.75" customHeight="1" x14ac:dyDescent="0.25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50"/>
      <c r="N727" s="50"/>
      <c r="O727" s="17">
        <v>6161</v>
      </c>
      <c r="P727" s="18" t="s">
        <v>839</v>
      </c>
      <c r="Q727" s="22">
        <f>+Q728</f>
        <v>0</v>
      </c>
    </row>
    <row r="728" spans="1:17" s="3" customFormat="1" ht="27.75" customHeight="1" x14ac:dyDescent="0.25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50"/>
      <c r="N728" s="50"/>
      <c r="O728" s="23" t="s">
        <v>840</v>
      </c>
      <c r="P728" s="24" t="s">
        <v>841</v>
      </c>
      <c r="Q728" s="37"/>
    </row>
    <row r="729" spans="1:17" s="3" customFormat="1" ht="27.75" customHeight="1" x14ac:dyDescent="0.25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50"/>
      <c r="N729" s="50"/>
      <c r="O729" s="17">
        <v>6170</v>
      </c>
      <c r="P729" s="18" t="s">
        <v>842</v>
      </c>
      <c r="Q729" s="19">
        <f>+Q730</f>
        <v>0</v>
      </c>
    </row>
    <row r="730" spans="1:17" s="3" customFormat="1" ht="27.75" customHeight="1" x14ac:dyDescent="0.25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50"/>
      <c r="N730" s="50"/>
      <c r="O730" s="17">
        <v>6171</v>
      </c>
      <c r="P730" s="18" t="s">
        <v>843</v>
      </c>
      <c r="Q730" s="22">
        <f>+Q731</f>
        <v>0</v>
      </c>
    </row>
    <row r="731" spans="1:17" s="3" customFormat="1" ht="27.75" customHeight="1" x14ac:dyDescent="0.25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50"/>
      <c r="N731" s="50"/>
      <c r="O731" s="23" t="s">
        <v>844</v>
      </c>
      <c r="P731" s="24" t="s">
        <v>845</v>
      </c>
      <c r="Q731" s="37"/>
    </row>
    <row r="732" spans="1:17" s="3" customFormat="1" ht="27.75" customHeight="1" x14ac:dyDescent="0.25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50"/>
      <c r="N732" s="50"/>
      <c r="O732" s="17">
        <v>6190</v>
      </c>
      <c r="P732" s="18" t="s">
        <v>846</v>
      </c>
      <c r="Q732" s="19">
        <f>+Q733</f>
        <v>0</v>
      </c>
    </row>
    <row r="733" spans="1:17" s="3" customFormat="1" ht="27.75" customHeight="1" x14ac:dyDescent="0.25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50"/>
      <c r="N733" s="50"/>
      <c r="O733" s="17">
        <v>6191</v>
      </c>
      <c r="P733" s="18" t="s">
        <v>847</v>
      </c>
      <c r="Q733" s="22">
        <f>+Q734</f>
        <v>0</v>
      </c>
    </row>
    <row r="734" spans="1:17" s="3" customFormat="1" ht="27.75" customHeight="1" x14ac:dyDescent="0.25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50"/>
      <c r="N734" s="50"/>
      <c r="O734" s="23" t="s">
        <v>848</v>
      </c>
      <c r="P734" s="24" t="s">
        <v>849</v>
      </c>
      <c r="Q734" s="37"/>
    </row>
    <row r="735" spans="1:17" s="3" customFormat="1" ht="27.75" customHeight="1" x14ac:dyDescent="0.25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50"/>
      <c r="N735" s="50"/>
      <c r="O735" s="14">
        <v>6200</v>
      </c>
      <c r="P735" s="15" t="s">
        <v>850</v>
      </c>
      <c r="Q735" s="16">
        <f>+Q736+Q739+Q742+Q745+Q748+Q751+Q754+Q757</f>
        <v>0</v>
      </c>
    </row>
    <row r="736" spans="1:17" s="3" customFormat="1" ht="27.75" customHeight="1" x14ac:dyDescent="0.25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50"/>
      <c r="N736" s="50"/>
      <c r="O736" s="17">
        <v>6210</v>
      </c>
      <c r="P736" s="18" t="s">
        <v>812</v>
      </c>
      <c r="Q736" s="19">
        <f>+Q737</f>
        <v>0</v>
      </c>
    </row>
    <row r="737" spans="1:17" s="3" customFormat="1" ht="27.75" customHeight="1" x14ac:dyDescent="0.25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50"/>
      <c r="N737" s="50"/>
      <c r="O737" s="17">
        <v>6211</v>
      </c>
      <c r="P737" s="18" t="s">
        <v>813</v>
      </c>
      <c r="Q737" s="22">
        <f>+Q738</f>
        <v>0</v>
      </c>
    </row>
    <row r="738" spans="1:17" s="3" customFormat="1" ht="27.75" customHeight="1" x14ac:dyDescent="0.25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50"/>
      <c r="N738" s="50"/>
      <c r="O738" s="23" t="s">
        <v>851</v>
      </c>
      <c r="P738" s="24" t="s">
        <v>815</v>
      </c>
      <c r="Q738" s="37"/>
    </row>
    <row r="739" spans="1:17" s="3" customFormat="1" ht="27.75" customHeight="1" x14ac:dyDescent="0.25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50"/>
      <c r="N739" s="50"/>
      <c r="O739" s="17">
        <v>6220</v>
      </c>
      <c r="P739" s="18" t="s">
        <v>816</v>
      </c>
      <c r="Q739" s="19">
        <f>+Q740</f>
        <v>0</v>
      </c>
    </row>
    <row r="740" spans="1:17" s="3" customFormat="1" ht="27.75" customHeight="1" x14ac:dyDescent="0.25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50"/>
      <c r="N740" s="50"/>
      <c r="O740" s="17">
        <v>6221</v>
      </c>
      <c r="P740" s="18" t="s">
        <v>817</v>
      </c>
      <c r="Q740" s="22">
        <f>+Q741</f>
        <v>0</v>
      </c>
    </row>
    <row r="741" spans="1:17" s="3" customFormat="1" ht="27.75" customHeight="1" x14ac:dyDescent="0.25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50"/>
      <c r="N741" s="50"/>
      <c r="O741" s="23" t="s">
        <v>852</v>
      </c>
      <c r="P741" s="24" t="s">
        <v>819</v>
      </c>
      <c r="Q741" s="37"/>
    </row>
    <row r="742" spans="1:17" s="3" customFormat="1" ht="27.75" customHeight="1" x14ac:dyDescent="0.25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50"/>
      <c r="N742" s="50"/>
      <c r="O742" s="17">
        <v>6230</v>
      </c>
      <c r="P742" s="18" t="s">
        <v>826</v>
      </c>
      <c r="Q742" s="19">
        <f>+Q743</f>
        <v>0</v>
      </c>
    </row>
    <row r="743" spans="1:17" s="3" customFormat="1" ht="27.75" customHeight="1" x14ac:dyDescent="0.25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50"/>
      <c r="N743" s="50"/>
      <c r="O743" s="17">
        <v>6231</v>
      </c>
      <c r="P743" s="18" t="s">
        <v>827</v>
      </c>
      <c r="Q743" s="22">
        <f>+Q744</f>
        <v>0</v>
      </c>
    </row>
    <row r="744" spans="1:17" s="3" customFormat="1" ht="27.75" customHeight="1" x14ac:dyDescent="0.25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50"/>
      <c r="N744" s="50"/>
      <c r="O744" s="23" t="s">
        <v>853</v>
      </c>
      <c r="P744" s="24" t="s">
        <v>829</v>
      </c>
      <c r="Q744" s="37"/>
    </row>
    <row r="745" spans="1:17" s="3" customFormat="1" ht="27.75" customHeight="1" x14ac:dyDescent="0.25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50"/>
      <c r="N745" s="50"/>
      <c r="O745" s="17">
        <v>6240</v>
      </c>
      <c r="P745" s="18" t="s">
        <v>830</v>
      </c>
      <c r="Q745" s="19">
        <f>+Q746</f>
        <v>0</v>
      </c>
    </row>
    <row r="746" spans="1:17" ht="27.75" customHeight="1" x14ac:dyDescent="0.3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50"/>
      <c r="N746" s="50"/>
      <c r="O746" s="17">
        <v>6241</v>
      </c>
      <c r="P746" s="18" t="s">
        <v>831</v>
      </c>
      <c r="Q746" s="22">
        <f>+Q747</f>
        <v>0</v>
      </c>
    </row>
    <row r="747" spans="1:17" s="3" customFormat="1" ht="27.75" customHeight="1" x14ac:dyDescent="0.25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50"/>
      <c r="N747" s="50"/>
      <c r="O747" s="23" t="s">
        <v>854</v>
      </c>
      <c r="P747" s="24" t="s">
        <v>833</v>
      </c>
      <c r="Q747" s="37"/>
    </row>
    <row r="748" spans="1:17" s="3" customFormat="1" ht="27.75" customHeight="1" x14ac:dyDescent="0.25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50"/>
      <c r="N748" s="50"/>
      <c r="O748" s="17">
        <v>6250</v>
      </c>
      <c r="P748" s="18" t="s">
        <v>834</v>
      </c>
      <c r="Q748" s="19">
        <f>+Q749</f>
        <v>0</v>
      </c>
    </row>
    <row r="749" spans="1:17" s="3" customFormat="1" ht="27.75" customHeight="1" x14ac:dyDescent="0.25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50"/>
      <c r="N749" s="50"/>
      <c r="O749" s="17">
        <v>6251</v>
      </c>
      <c r="P749" s="18" t="s">
        <v>835</v>
      </c>
      <c r="Q749" s="22">
        <f>+Q750</f>
        <v>0</v>
      </c>
    </row>
    <row r="750" spans="1:17" s="3" customFormat="1" ht="27.75" customHeight="1" x14ac:dyDescent="0.25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50"/>
      <c r="N750" s="50"/>
      <c r="O750" s="23" t="s">
        <v>855</v>
      </c>
      <c r="P750" s="24" t="s">
        <v>837</v>
      </c>
      <c r="Q750" s="37"/>
    </row>
    <row r="751" spans="1:17" s="3" customFormat="1" ht="27.75" customHeight="1" x14ac:dyDescent="0.25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50"/>
      <c r="N751" s="50"/>
      <c r="O751" s="17">
        <v>6260</v>
      </c>
      <c r="P751" s="18" t="s">
        <v>838</v>
      </c>
      <c r="Q751" s="19">
        <f>+Q752</f>
        <v>0</v>
      </c>
    </row>
    <row r="752" spans="1:17" s="3" customFormat="1" ht="27.75" customHeight="1" x14ac:dyDescent="0.25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50"/>
      <c r="N752" s="50"/>
      <c r="O752" s="17">
        <v>6261</v>
      </c>
      <c r="P752" s="18" t="s">
        <v>839</v>
      </c>
      <c r="Q752" s="22">
        <f>+Q753</f>
        <v>0</v>
      </c>
    </row>
    <row r="753" spans="1:17" s="3" customFormat="1" ht="27.75" customHeight="1" x14ac:dyDescent="0.25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50"/>
      <c r="N753" s="50"/>
      <c r="O753" s="23" t="s">
        <v>856</v>
      </c>
      <c r="P753" s="24" t="s">
        <v>841</v>
      </c>
      <c r="Q753" s="37"/>
    </row>
    <row r="754" spans="1:17" s="3" customFormat="1" ht="27.75" customHeight="1" x14ac:dyDescent="0.25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50"/>
      <c r="N754" s="50"/>
      <c r="O754" s="17">
        <v>6270</v>
      </c>
      <c r="P754" s="18" t="s">
        <v>842</v>
      </c>
      <c r="Q754" s="19">
        <f>+Q755</f>
        <v>0</v>
      </c>
    </row>
    <row r="755" spans="1:17" s="3" customFormat="1" ht="27.75" customHeight="1" x14ac:dyDescent="0.25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50"/>
      <c r="N755" s="50"/>
      <c r="O755" s="17">
        <v>6271</v>
      </c>
      <c r="P755" s="18" t="s">
        <v>843</v>
      </c>
      <c r="Q755" s="22">
        <f>+Q756</f>
        <v>0</v>
      </c>
    </row>
    <row r="756" spans="1:17" s="3" customFormat="1" ht="27.75" customHeight="1" x14ac:dyDescent="0.25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50"/>
      <c r="N756" s="50"/>
      <c r="O756" s="23" t="s">
        <v>857</v>
      </c>
      <c r="P756" s="24" t="s">
        <v>845</v>
      </c>
      <c r="Q756" s="37"/>
    </row>
    <row r="757" spans="1:17" s="3" customFormat="1" ht="27.75" customHeight="1" x14ac:dyDescent="0.25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50"/>
      <c r="N757" s="50"/>
      <c r="O757" s="17">
        <v>6290</v>
      </c>
      <c r="P757" s="18" t="s">
        <v>846</v>
      </c>
      <c r="Q757" s="19">
        <f>+Q758</f>
        <v>0</v>
      </c>
    </row>
    <row r="758" spans="1:17" s="3" customFormat="1" ht="27.75" customHeight="1" x14ac:dyDescent="0.25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50"/>
      <c r="N758" s="50"/>
      <c r="O758" s="17">
        <v>6291</v>
      </c>
      <c r="P758" s="18" t="s">
        <v>847</v>
      </c>
      <c r="Q758" s="22">
        <f>+Q759</f>
        <v>0</v>
      </c>
    </row>
    <row r="759" spans="1:17" s="3" customFormat="1" ht="27.75" customHeight="1" x14ac:dyDescent="0.25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50"/>
      <c r="N759" s="50"/>
      <c r="O759" s="23" t="s">
        <v>858</v>
      </c>
      <c r="P759" s="24" t="s">
        <v>849</v>
      </c>
      <c r="Q759" s="37"/>
    </row>
    <row r="760" spans="1:17" s="3" customFormat="1" ht="27.75" customHeight="1" x14ac:dyDescent="0.25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50"/>
      <c r="N760" s="50"/>
      <c r="O760" s="14">
        <v>6300</v>
      </c>
      <c r="P760" s="15" t="s">
        <v>859</v>
      </c>
      <c r="Q760" s="16">
        <f>+Q761+Q764</f>
        <v>0</v>
      </c>
    </row>
    <row r="761" spans="1:17" s="3" customFormat="1" ht="27.75" customHeight="1" x14ac:dyDescent="0.25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50"/>
      <c r="N761" s="50"/>
      <c r="O761" s="17">
        <v>6310</v>
      </c>
      <c r="P761" s="18" t="s">
        <v>860</v>
      </c>
      <c r="Q761" s="19">
        <f>+Q762</f>
        <v>0</v>
      </c>
    </row>
    <row r="762" spans="1:17" s="3" customFormat="1" ht="27.75" customHeight="1" x14ac:dyDescent="0.25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50"/>
      <c r="N762" s="50"/>
      <c r="O762" s="17">
        <v>6311</v>
      </c>
      <c r="P762" s="18" t="s">
        <v>861</v>
      </c>
      <c r="Q762" s="22">
        <f>+Q763</f>
        <v>0</v>
      </c>
    </row>
    <row r="763" spans="1:17" s="3" customFormat="1" ht="27.75" customHeight="1" x14ac:dyDescent="0.25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50"/>
      <c r="N763" s="50"/>
      <c r="O763" s="23" t="s">
        <v>862</v>
      </c>
      <c r="P763" s="24" t="s">
        <v>863</v>
      </c>
      <c r="Q763" s="37"/>
    </row>
    <row r="764" spans="1:17" s="3" customFormat="1" ht="27.75" customHeight="1" x14ac:dyDescent="0.25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50"/>
      <c r="N764" s="50"/>
      <c r="O764" s="17">
        <v>6320</v>
      </c>
      <c r="P764" s="18" t="s">
        <v>864</v>
      </c>
      <c r="Q764" s="19">
        <f>+Q765</f>
        <v>0</v>
      </c>
    </row>
    <row r="765" spans="1:17" s="3" customFormat="1" ht="27.75" customHeight="1" x14ac:dyDescent="0.25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50"/>
      <c r="N765" s="50"/>
      <c r="O765" s="17">
        <v>6321</v>
      </c>
      <c r="P765" s="18" t="s">
        <v>865</v>
      </c>
      <c r="Q765" s="22">
        <f>+Q766</f>
        <v>0</v>
      </c>
    </row>
    <row r="766" spans="1:17" s="3" customFormat="1" ht="27.75" customHeight="1" x14ac:dyDescent="0.25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50"/>
      <c r="N766" s="50"/>
      <c r="O766" s="23" t="s">
        <v>866</v>
      </c>
      <c r="P766" s="24" t="s">
        <v>867</v>
      </c>
      <c r="Q766" s="37"/>
    </row>
    <row r="767" spans="1:17" s="3" customFormat="1" ht="27.75" customHeight="1" x14ac:dyDescent="0.25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50"/>
      <c r="N767" s="50"/>
      <c r="O767" s="14">
        <v>9000</v>
      </c>
      <c r="P767" s="15" t="s">
        <v>868</v>
      </c>
      <c r="Q767" s="16">
        <f>+Q768+Q771+Q774+Q777+Q780</f>
        <v>0</v>
      </c>
    </row>
    <row r="768" spans="1:17" ht="27.75" customHeight="1" x14ac:dyDescent="0.3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50"/>
      <c r="N768" s="50"/>
      <c r="O768" s="14">
        <v>9100</v>
      </c>
      <c r="P768" s="15" t="s">
        <v>878</v>
      </c>
      <c r="Q768" s="16">
        <f>+Q769</f>
        <v>0</v>
      </c>
    </row>
    <row r="769" spans="1:17" ht="14.25" customHeight="1" x14ac:dyDescent="0.3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50"/>
      <c r="N769" s="50"/>
      <c r="O769" s="17">
        <v>9110</v>
      </c>
      <c r="P769" s="18" t="s">
        <v>879</v>
      </c>
      <c r="Q769" s="22">
        <f>+Q770</f>
        <v>0</v>
      </c>
    </row>
    <row r="770" spans="1:17" x14ac:dyDescent="0.3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50"/>
      <c r="N770" s="50"/>
      <c r="O770" s="30" t="s">
        <v>890</v>
      </c>
      <c r="P770" s="31" t="s">
        <v>880</v>
      </c>
      <c r="Q770" s="38"/>
    </row>
    <row r="771" spans="1:17" x14ac:dyDescent="0.3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50"/>
      <c r="N771" s="50"/>
      <c r="O771" s="14">
        <v>9200</v>
      </c>
      <c r="P771" s="15" t="s">
        <v>881</v>
      </c>
      <c r="Q771" s="16">
        <f>+Q772</f>
        <v>0</v>
      </c>
    </row>
    <row r="772" spans="1:17" x14ac:dyDescent="0.3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50"/>
      <c r="N772" s="50"/>
      <c r="O772" s="17">
        <v>9210</v>
      </c>
      <c r="P772" s="18" t="s">
        <v>882</v>
      </c>
      <c r="Q772" s="22">
        <f>+Q773</f>
        <v>0</v>
      </c>
    </row>
    <row r="773" spans="1:17" x14ac:dyDescent="0.3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50"/>
      <c r="N773" s="50"/>
      <c r="O773" s="30" t="s">
        <v>891</v>
      </c>
      <c r="P773" s="31" t="s">
        <v>883</v>
      </c>
      <c r="Q773" s="38"/>
    </row>
    <row r="774" spans="1:17" x14ac:dyDescent="0.3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50"/>
      <c r="N774" s="50"/>
      <c r="O774" s="14">
        <v>9300</v>
      </c>
      <c r="P774" s="15" t="s">
        <v>884</v>
      </c>
      <c r="Q774" s="16">
        <f>+Q775</f>
        <v>0</v>
      </c>
    </row>
    <row r="775" spans="1:17" x14ac:dyDescent="0.3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50"/>
      <c r="N775" s="50"/>
      <c r="O775" s="17">
        <v>9310</v>
      </c>
      <c r="P775" s="18" t="s">
        <v>885</v>
      </c>
      <c r="Q775" s="22">
        <f>+Q776</f>
        <v>0</v>
      </c>
    </row>
    <row r="776" spans="1:17" x14ac:dyDescent="0.3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50"/>
      <c r="N776" s="50"/>
      <c r="O776" s="30" t="s">
        <v>892</v>
      </c>
      <c r="P776" s="31" t="s">
        <v>885</v>
      </c>
      <c r="Q776" s="38"/>
    </row>
    <row r="777" spans="1:17" x14ac:dyDescent="0.3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50"/>
      <c r="N777" s="50"/>
      <c r="O777" s="14" t="s">
        <v>1052</v>
      </c>
      <c r="P777" s="15" t="s">
        <v>1053</v>
      </c>
      <c r="Q777" s="16">
        <f>+Q778</f>
        <v>0</v>
      </c>
    </row>
    <row r="778" spans="1:17" x14ac:dyDescent="0.3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50"/>
      <c r="N778" s="50"/>
      <c r="O778" s="17">
        <v>9410</v>
      </c>
      <c r="P778" s="18" t="s">
        <v>886</v>
      </c>
      <c r="Q778" s="22">
        <f>+Q779</f>
        <v>0</v>
      </c>
    </row>
    <row r="779" spans="1:17" x14ac:dyDescent="0.3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50"/>
      <c r="N779" s="50"/>
      <c r="O779" s="30" t="s">
        <v>893</v>
      </c>
      <c r="P779" s="31" t="s">
        <v>887</v>
      </c>
      <c r="Q779" s="38"/>
    </row>
    <row r="780" spans="1:17" x14ac:dyDescent="0.3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50"/>
      <c r="N780" s="50"/>
      <c r="O780" s="14">
        <v>9900</v>
      </c>
      <c r="P780" s="15" t="s">
        <v>888</v>
      </c>
      <c r="Q780" s="16">
        <f>+Q781</f>
        <v>0</v>
      </c>
    </row>
    <row r="781" spans="1:17" x14ac:dyDescent="0.3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50"/>
      <c r="N781" s="50"/>
      <c r="O781" s="17">
        <v>9910</v>
      </c>
      <c r="P781" s="18" t="s">
        <v>889</v>
      </c>
      <c r="Q781" s="22">
        <f>+Q782</f>
        <v>0</v>
      </c>
    </row>
    <row r="782" spans="1:17" x14ac:dyDescent="0.3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50"/>
      <c r="N782" s="50"/>
      <c r="O782" s="30" t="s">
        <v>894</v>
      </c>
      <c r="P782" s="31" t="s">
        <v>889</v>
      </c>
      <c r="Q782" s="38"/>
    </row>
    <row r="784" spans="1:17" x14ac:dyDescent="0.3">
      <c r="O784" s="237" t="s">
        <v>1065</v>
      </c>
      <c r="P784" s="237"/>
      <c r="Q784" s="58" t="s">
        <v>1064</v>
      </c>
    </row>
    <row r="785" spans="15:17" x14ac:dyDescent="0.3">
      <c r="O785" s="41" t="s">
        <v>1060</v>
      </c>
      <c r="P785" s="41"/>
      <c r="Q785" s="42"/>
    </row>
    <row r="786" spans="15:17" x14ac:dyDescent="0.3">
      <c r="O786" s="41" t="s">
        <v>1059</v>
      </c>
      <c r="P786" s="41"/>
      <c r="Q786" s="42"/>
    </row>
    <row r="787" spans="15:17" x14ac:dyDescent="0.3">
      <c r="O787" s="41" t="s">
        <v>1061</v>
      </c>
      <c r="P787" s="41"/>
      <c r="Q787" s="42"/>
    </row>
    <row r="788" spans="15:17" x14ac:dyDescent="0.3">
      <c r="O788" s="43" t="s">
        <v>1062</v>
      </c>
      <c r="P788" s="43"/>
      <c r="Q788" s="44"/>
    </row>
    <row r="789" spans="15:17" ht="20.25" x14ac:dyDescent="0.4">
      <c r="O789" s="238" t="s">
        <v>1063</v>
      </c>
      <c r="P789" s="238"/>
      <c r="Q789" s="45">
        <f>SUM(Q785:Q788)</f>
        <v>0</v>
      </c>
    </row>
  </sheetData>
  <sheetProtection formatCells="0" formatColumns="0" formatRows="0" sort="0" autoFilter="0" pivotTables="0"/>
  <autoFilter ref="A8:AQ768"/>
  <mergeCells count="17">
    <mergeCell ref="P7:P8"/>
    <mergeCell ref="Q7:Q8"/>
    <mergeCell ref="O9:P9"/>
    <mergeCell ref="O789:P789"/>
    <mergeCell ref="O784:P784"/>
    <mergeCell ref="B1:F1"/>
    <mergeCell ref="B2:F2"/>
    <mergeCell ref="O5:P5"/>
    <mergeCell ref="O6:P6"/>
    <mergeCell ref="A7:B7"/>
    <mergeCell ref="C7:D7"/>
    <mergeCell ref="E7:F7"/>
    <mergeCell ref="G7:H7"/>
    <mergeCell ref="I7:J7"/>
    <mergeCell ref="K7:L7"/>
    <mergeCell ref="M7:N7"/>
    <mergeCell ref="O7:O8"/>
  </mergeCells>
  <pageMargins left="0.74803149606299213" right="0.11811023622047245" top="0.35433070866141736" bottom="0.35433070866141736" header="0" footer="0"/>
  <pageSetup paperSize="5" scale="60" orientation="landscape" errors="NA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K789"/>
  <sheetViews>
    <sheetView zoomScale="70" zoomScaleNormal="70" workbookViewId="0">
      <selection activeCell="B1" sqref="B1:F1"/>
    </sheetView>
  </sheetViews>
  <sheetFormatPr baseColWidth="10" defaultColWidth="10.875" defaultRowHeight="18.75" x14ac:dyDescent="0.3"/>
  <cols>
    <col min="1" max="1" width="9.875" style="1" customWidth="1"/>
    <col min="2" max="2" width="32.625" style="1" customWidth="1"/>
    <col min="3" max="3" width="9.875" style="1" customWidth="1"/>
    <col min="4" max="4" width="32.625" style="1" customWidth="1"/>
    <col min="5" max="5" width="9.875" style="1" customWidth="1"/>
    <col min="6" max="6" width="32.625" style="1" customWidth="1"/>
    <col min="7" max="7" width="9.875" style="1" customWidth="1"/>
    <col min="8" max="8" width="32.625" style="1" customWidth="1"/>
    <col min="9" max="9" width="9.875" style="1" customWidth="1"/>
    <col min="10" max="10" width="38.125" style="1" customWidth="1"/>
    <col min="11" max="11" width="9.875" style="1" customWidth="1"/>
    <col min="12" max="12" width="32.625" style="1" customWidth="1"/>
    <col min="13" max="13" width="9.875" style="1" customWidth="1"/>
    <col min="14" max="14" width="32.625" style="1" customWidth="1"/>
    <col min="15" max="15" width="11.625" style="4" customWidth="1"/>
    <col min="16" max="16" width="79.875" style="5" customWidth="1"/>
    <col min="17" max="17" width="19.25" style="1" customWidth="1"/>
    <col min="18" max="18" width="10.875" style="1"/>
    <col min="19" max="19" width="13.25" style="1" customWidth="1"/>
    <col min="20" max="16384" width="10.875" style="1"/>
  </cols>
  <sheetData>
    <row r="1" spans="1:37" s="10" customFormat="1" ht="27.75" x14ac:dyDescent="0.35">
      <c r="B1" s="239" t="s">
        <v>1961</v>
      </c>
      <c r="C1" s="239"/>
      <c r="D1" s="239"/>
      <c r="E1" s="239"/>
      <c r="F1" s="239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s="10" customFormat="1" ht="19.5" customHeight="1" x14ac:dyDescent="0.35">
      <c r="B2" s="240" t="s">
        <v>1055</v>
      </c>
      <c r="C2" s="240"/>
      <c r="D2" s="240"/>
      <c r="E2" s="240"/>
      <c r="F2" s="240"/>
    </row>
    <row r="3" spans="1:37" ht="8.25" customHeight="1" x14ac:dyDescent="0.35">
      <c r="B3" s="47"/>
      <c r="C3" s="47"/>
      <c r="D3" s="47"/>
      <c r="E3" s="47"/>
      <c r="F3" s="47"/>
    </row>
    <row r="4" spans="1:37" s="10" customFormat="1" ht="45.75" customHeight="1" x14ac:dyDescent="0.35">
      <c r="B4" s="48" t="s">
        <v>1058</v>
      </c>
      <c r="C4" s="48"/>
      <c r="D4" s="48"/>
      <c r="E4" s="48"/>
      <c r="F4" s="48"/>
      <c r="G4" s="11"/>
      <c r="H4" s="11"/>
      <c r="I4" s="4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8.25" customHeight="1" x14ac:dyDescent="0.3">
      <c r="O5" s="247"/>
      <c r="P5" s="247"/>
    </row>
    <row r="6" spans="1:37" ht="8.25" customHeight="1" thickBot="1" x14ac:dyDescent="0.35">
      <c r="O6" s="248"/>
      <c r="P6" s="248"/>
    </row>
    <row r="7" spans="1:37" s="6" customFormat="1" ht="33" customHeight="1" x14ac:dyDescent="0.25">
      <c r="A7" s="232" t="s">
        <v>869</v>
      </c>
      <c r="B7" s="233"/>
      <c r="C7" s="234" t="s">
        <v>870</v>
      </c>
      <c r="D7" s="234"/>
      <c r="E7" s="233" t="s">
        <v>871</v>
      </c>
      <c r="F7" s="233"/>
      <c r="G7" s="236" t="s">
        <v>877</v>
      </c>
      <c r="H7" s="236"/>
      <c r="I7" s="235" t="s">
        <v>872</v>
      </c>
      <c r="J7" s="235"/>
      <c r="K7" s="235" t="s">
        <v>873</v>
      </c>
      <c r="L7" s="235"/>
      <c r="M7" s="233" t="s">
        <v>874</v>
      </c>
      <c r="N7" s="233"/>
      <c r="O7" s="242" t="s">
        <v>875</v>
      </c>
      <c r="P7" s="244" t="s">
        <v>0</v>
      </c>
      <c r="Q7" s="230" t="s">
        <v>895</v>
      </c>
      <c r="S7" s="187">
        <v>240000</v>
      </c>
    </row>
    <row r="8" spans="1:37" s="6" customFormat="1" ht="33" customHeight="1" thickBot="1" x14ac:dyDescent="0.3">
      <c r="A8" s="7" t="s">
        <v>876</v>
      </c>
      <c r="B8" s="35" t="s">
        <v>869</v>
      </c>
      <c r="C8" s="8" t="s">
        <v>876</v>
      </c>
      <c r="D8" s="35" t="s">
        <v>870</v>
      </c>
      <c r="E8" s="8" t="s">
        <v>876</v>
      </c>
      <c r="F8" s="35" t="s">
        <v>871</v>
      </c>
      <c r="G8" s="8" t="s">
        <v>876</v>
      </c>
      <c r="H8" s="35" t="s">
        <v>877</v>
      </c>
      <c r="I8" s="8" t="s">
        <v>876</v>
      </c>
      <c r="J8" s="35" t="s">
        <v>872</v>
      </c>
      <c r="K8" s="8" t="s">
        <v>876</v>
      </c>
      <c r="L8" s="35" t="s">
        <v>873</v>
      </c>
      <c r="M8" s="35" t="s">
        <v>876</v>
      </c>
      <c r="N8" s="35" t="s">
        <v>874</v>
      </c>
      <c r="O8" s="243"/>
      <c r="P8" s="245"/>
      <c r="Q8" s="231"/>
    </row>
    <row r="9" spans="1:37" ht="43.5" customHeight="1" x14ac:dyDescent="0.3">
      <c r="A9" s="49" t="s">
        <v>1067</v>
      </c>
      <c r="B9" s="49" t="s">
        <v>1057</v>
      </c>
      <c r="C9" s="49">
        <v>9</v>
      </c>
      <c r="D9" s="49" t="s">
        <v>1074</v>
      </c>
      <c r="E9" s="49">
        <v>902</v>
      </c>
      <c r="F9" s="49" t="s">
        <v>1941</v>
      </c>
      <c r="G9" s="49" t="s">
        <v>1077</v>
      </c>
      <c r="H9" s="49" t="s">
        <v>1076</v>
      </c>
      <c r="I9" s="49">
        <v>902001</v>
      </c>
      <c r="J9" s="49" t="s">
        <v>1942</v>
      </c>
      <c r="K9" s="49">
        <v>213</v>
      </c>
      <c r="L9" s="49" t="s">
        <v>1946</v>
      </c>
      <c r="M9" s="49">
        <v>553</v>
      </c>
      <c r="N9" s="49" t="s">
        <v>1099</v>
      </c>
      <c r="O9" s="241" t="s">
        <v>1054</v>
      </c>
      <c r="P9" s="241"/>
      <c r="Q9" s="13">
        <f>+Q10+Q112+Q320+Q589+Q620+Q705+Q767</f>
        <v>0</v>
      </c>
    </row>
    <row r="10" spans="1:37" ht="27.75" customHeight="1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/>
      <c r="N10" s="50"/>
      <c r="O10" s="14">
        <v>1000</v>
      </c>
      <c r="P10" s="15" t="s">
        <v>1</v>
      </c>
      <c r="Q10" s="16">
        <f>+Q11+Q18+Q34+Q60+Q83+Q104</f>
        <v>0</v>
      </c>
    </row>
    <row r="11" spans="1:37" s="3" customFormat="1" ht="27.75" customHeigh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50"/>
      <c r="O11" s="14">
        <v>1100</v>
      </c>
      <c r="P11" s="15" t="s">
        <v>2</v>
      </c>
      <c r="Q11" s="16">
        <f>+Q12+Q14</f>
        <v>0</v>
      </c>
    </row>
    <row r="12" spans="1:37" s="3" customFormat="1" ht="27.75" customHeigh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  <c r="N12" s="50"/>
      <c r="O12" s="17">
        <v>1110</v>
      </c>
      <c r="P12" s="18" t="s">
        <v>3</v>
      </c>
      <c r="Q12" s="19">
        <f>+Q13</f>
        <v>0</v>
      </c>
    </row>
    <row r="13" spans="1:37" s="3" customFormat="1" ht="27.75" customHeight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0"/>
      <c r="O13" s="20" t="s">
        <v>4</v>
      </c>
      <c r="P13" s="21" t="s">
        <v>5</v>
      </c>
      <c r="Q13" s="36"/>
    </row>
    <row r="14" spans="1:37" s="3" customFormat="1" ht="27.75" customHeight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0"/>
      <c r="N14" s="50"/>
      <c r="O14" s="17">
        <v>1130</v>
      </c>
      <c r="P14" s="18" t="s">
        <v>6</v>
      </c>
      <c r="Q14" s="19">
        <f>+Q15</f>
        <v>0</v>
      </c>
    </row>
    <row r="15" spans="1:37" s="3" customFormat="1" ht="27.75" customHeight="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  <c r="N15" s="50"/>
      <c r="O15" s="17">
        <v>1131</v>
      </c>
      <c r="P15" s="18" t="s">
        <v>7</v>
      </c>
      <c r="Q15" s="22">
        <f>+Q16+Q17</f>
        <v>0</v>
      </c>
    </row>
    <row r="16" spans="1:37" s="3" customFormat="1" ht="27.75" customHeigh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50"/>
      <c r="O16" s="20" t="s">
        <v>8</v>
      </c>
      <c r="P16" s="21" t="s">
        <v>9</v>
      </c>
      <c r="Q16" s="36"/>
    </row>
    <row r="17" spans="1:17" ht="27.75" customHeight="1" x14ac:dyDescent="0.3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0"/>
      <c r="O17" s="23" t="s">
        <v>10</v>
      </c>
      <c r="P17" s="24" t="s">
        <v>11</v>
      </c>
      <c r="Q17" s="37"/>
    </row>
    <row r="18" spans="1:17" s="3" customFormat="1" ht="27.75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50"/>
      <c r="O18" s="14">
        <v>1200</v>
      </c>
      <c r="P18" s="15" t="s">
        <v>12</v>
      </c>
      <c r="Q18" s="16">
        <f>+Q19+Q23+Q30</f>
        <v>0</v>
      </c>
    </row>
    <row r="19" spans="1:17" s="3" customFormat="1" ht="27.75" customHeight="1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50"/>
      <c r="O19" s="17">
        <v>1210</v>
      </c>
      <c r="P19" s="18" t="s">
        <v>13</v>
      </c>
      <c r="Q19" s="19">
        <f>+Q20</f>
        <v>0</v>
      </c>
    </row>
    <row r="20" spans="1:17" s="3" customFormat="1" ht="27.75" customHeight="1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50"/>
      <c r="O20" s="17">
        <v>1211</v>
      </c>
      <c r="P20" s="18" t="s">
        <v>14</v>
      </c>
      <c r="Q20" s="22">
        <f>+Q21+Q22</f>
        <v>0</v>
      </c>
    </row>
    <row r="21" spans="1:17" s="3" customFormat="1" ht="27.75" customHeigh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0"/>
      <c r="O21" s="20" t="s">
        <v>15</v>
      </c>
      <c r="P21" s="21" t="s">
        <v>16</v>
      </c>
      <c r="Q21" s="36"/>
    </row>
    <row r="22" spans="1:17" s="3" customFormat="1" ht="27.75" customHeigh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50"/>
      <c r="O22" s="23" t="s">
        <v>17</v>
      </c>
      <c r="P22" s="24" t="s">
        <v>18</v>
      </c>
      <c r="Q22" s="37"/>
    </row>
    <row r="23" spans="1:17" s="3" customFormat="1" ht="27.75" customHeight="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  <c r="N23" s="50"/>
      <c r="O23" s="25">
        <v>1220</v>
      </c>
      <c r="P23" s="26" t="s">
        <v>19</v>
      </c>
      <c r="Q23" s="19">
        <f>+Q24+Q27</f>
        <v>0</v>
      </c>
    </row>
    <row r="24" spans="1:17" s="3" customFormat="1" ht="27.75" customHeigh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50"/>
      <c r="O24" s="17">
        <v>1221</v>
      </c>
      <c r="P24" s="18" t="s">
        <v>20</v>
      </c>
      <c r="Q24" s="22">
        <f>+Q25+Q26</f>
        <v>0</v>
      </c>
    </row>
    <row r="25" spans="1:17" s="3" customFormat="1" ht="27.75" customHeight="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50"/>
      <c r="O25" s="20" t="s">
        <v>21</v>
      </c>
      <c r="P25" s="21" t="s">
        <v>22</v>
      </c>
      <c r="Q25" s="36"/>
    </row>
    <row r="26" spans="1:17" s="3" customFormat="1" ht="27.75" customHeight="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50"/>
      <c r="O26" s="23" t="s">
        <v>23</v>
      </c>
      <c r="P26" s="24" t="s">
        <v>24</v>
      </c>
      <c r="Q26" s="37"/>
    </row>
    <row r="27" spans="1:17" s="3" customFormat="1" ht="27.75" customHeight="1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0"/>
      <c r="O27" s="17">
        <v>1222</v>
      </c>
      <c r="P27" s="18" t="s">
        <v>25</v>
      </c>
      <c r="Q27" s="22">
        <f>+Q28+Q29</f>
        <v>0</v>
      </c>
    </row>
    <row r="28" spans="1:17" s="3" customFormat="1" ht="27.75" customHeight="1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  <c r="N28" s="50"/>
      <c r="O28" s="20" t="s">
        <v>26</v>
      </c>
      <c r="P28" s="21" t="s">
        <v>27</v>
      </c>
      <c r="Q28" s="36"/>
    </row>
    <row r="29" spans="1:17" s="3" customFormat="1" ht="27.75" customHeight="1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50"/>
      <c r="O29" s="23" t="s">
        <v>28</v>
      </c>
      <c r="P29" s="24" t="s">
        <v>29</v>
      </c>
      <c r="Q29" s="37"/>
    </row>
    <row r="30" spans="1:17" s="3" customFormat="1" ht="27.75" customHeigh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50"/>
      <c r="O30" s="17">
        <v>1230</v>
      </c>
      <c r="P30" s="18" t="s">
        <v>30</v>
      </c>
      <c r="Q30" s="19">
        <f>+Q31</f>
        <v>0</v>
      </c>
    </row>
    <row r="31" spans="1:17" s="3" customFormat="1" ht="27.75" customHeight="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50"/>
      <c r="O31" s="17">
        <v>1231</v>
      </c>
      <c r="P31" s="18" t="s">
        <v>31</v>
      </c>
      <c r="Q31" s="22">
        <f>+Q32+Q33</f>
        <v>0</v>
      </c>
    </row>
    <row r="32" spans="1:17" s="3" customFormat="1" ht="27.75" customHeight="1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50"/>
      <c r="O32" s="20" t="s">
        <v>32</v>
      </c>
      <c r="P32" s="21" t="s">
        <v>33</v>
      </c>
      <c r="Q32" s="36"/>
    </row>
    <row r="33" spans="1:17" s="3" customFormat="1" ht="27.75" customHeight="1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50"/>
      <c r="O33" s="23" t="s">
        <v>34</v>
      </c>
      <c r="P33" s="24" t="s">
        <v>35</v>
      </c>
      <c r="Q33" s="37"/>
    </row>
    <row r="34" spans="1:17" ht="27.75" customHeight="1" x14ac:dyDescent="0.3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0"/>
      <c r="O34" s="14">
        <v>1300</v>
      </c>
      <c r="P34" s="15" t="s">
        <v>36</v>
      </c>
      <c r="Q34" s="16">
        <f>+Q35+Q39+Q49+Q53</f>
        <v>0</v>
      </c>
    </row>
    <row r="35" spans="1:17" s="3" customFormat="1" ht="27.75" customHeight="1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0"/>
      <c r="O35" s="17">
        <v>1310</v>
      </c>
      <c r="P35" s="18" t="s">
        <v>37</v>
      </c>
      <c r="Q35" s="19">
        <f>+Q36</f>
        <v>0</v>
      </c>
    </row>
    <row r="36" spans="1:17" s="3" customFormat="1" ht="27.75" customHeight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50"/>
      <c r="O36" s="17">
        <v>1311</v>
      </c>
      <c r="P36" s="18" t="s">
        <v>38</v>
      </c>
      <c r="Q36" s="22">
        <f>+Q37+Q38</f>
        <v>0</v>
      </c>
    </row>
    <row r="37" spans="1:17" s="3" customFormat="1" ht="27.75" customHeigh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  <c r="N37" s="50"/>
      <c r="O37" s="20" t="s">
        <v>39</v>
      </c>
      <c r="P37" s="27" t="s">
        <v>40</v>
      </c>
      <c r="Q37" s="36"/>
    </row>
    <row r="38" spans="1:17" s="3" customFormat="1" ht="27.75" customHeigh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0"/>
      <c r="N38" s="50"/>
      <c r="O38" s="23" t="s">
        <v>41</v>
      </c>
      <c r="P38" s="24" t="s">
        <v>42</v>
      </c>
      <c r="Q38" s="37"/>
    </row>
    <row r="39" spans="1:17" s="3" customFormat="1" ht="27.75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  <c r="N39" s="50"/>
      <c r="O39" s="17">
        <v>1320</v>
      </c>
      <c r="P39" s="18" t="s">
        <v>43</v>
      </c>
      <c r="Q39" s="19">
        <f>+Q40+Q43+Q46</f>
        <v>0</v>
      </c>
    </row>
    <row r="40" spans="1:17" s="3" customFormat="1" ht="27.75" customHeigh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50"/>
      <c r="O40" s="17">
        <v>1321</v>
      </c>
      <c r="P40" s="18" t="s">
        <v>44</v>
      </c>
      <c r="Q40" s="22">
        <f>+Q41+Q42</f>
        <v>0</v>
      </c>
    </row>
    <row r="41" spans="1:17" s="3" customFormat="1" ht="27.75" customHeigh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50"/>
      <c r="O41" s="20" t="s">
        <v>45</v>
      </c>
      <c r="P41" s="21" t="s">
        <v>46</v>
      </c>
      <c r="Q41" s="36"/>
    </row>
    <row r="42" spans="1:17" s="3" customFormat="1" ht="27.75" customHeight="1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  <c r="N42" s="50"/>
      <c r="O42" s="23" t="s">
        <v>47</v>
      </c>
      <c r="P42" s="24" t="s">
        <v>48</v>
      </c>
      <c r="Q42" s="37"/>
    </row>
    <row r="43" spans="1:17" s="3" customFormat="1" ht="27.75" customHeight="1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0"/>
      <c r="N43" s="50"/>
      <c r="O43" s="17">
        <v>1322</v>
      </c>
      <c r="P43" s="18" t="s">
        <v>49</v>
      </c>
      <c r="Q43" s="22">
        <f>+Q44+Q45</f>
        <v>0</v>
      </c>
    </row>
    <row r="44" spans="1:17" s="3" customFormat="1" ht="27.75" customHeight="1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50"/>
      <c r="N44" s="50"/>
      <c r="O44" s="20" t="s">
        <v>50</v>
      </c>
      <c r="P44" s="21" t="s">
        <v>51</v>
      </c>
      <c r="Q44" s="36"/>
    </row>
    <row r="45" spans="1:17" s="3" customFormat="1" ht="27.75" customHeight="1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50"/>
      <c r="N45" s="50"/>
      <c r="O45" s="23" t="s">
        <v>52</v>
      </c>
      <c r="P45" s="24" t="s">
        <v>53</v>
      </c>
      <c r="Q45" s="37"/>
    </row>
    <row r="46" spans="1:17" s="3" customFormat="1" ht="27.75" customHeight="1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0"/>
      <c r="N46" s="50"/>
      <c r="O46" s="17">
        <v>1323</v>
      </c>
      <c r="P46" s="18" t="s">
        <v>54</v>
      </c>
      <c r="Q46" s="22">
        <f>+Q47+Q48</f>
        <v>0</v>
      </c>
    </row>
    <row r="47" spans="1:17" s="3" customFormat="1" ht="27.75" customHeigh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50"/>
      <c r="N47" s="50"/>
      <c r="O47" s="20" t="s">
        <v>55</v>
      </c>
      <c r="P47" s="21" t="s">
        <v>56</v>
      </c>
      <c r="Q47" s="36"/>
    </row>
    <row r="48" spans="1:17" s="3" customFormat="1" ht="27.75" customHeigh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0"/>
      <c r="N48" s="50"/>
      <c r="O48" s="23" t="s">
        <v>57</v>
      </c>
      <c r="P48" s="24" t="s">
        <v>58</v>
      </c>
      <c r="Q48" s="37"/>
    </row>
    <row r="49" spans="1:17" s="3" customFormat="1" ht="27.75" customHeigh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50"/>
      <c r="O49" s="17">
        <v>1330</v>
      </c>
      <c r="P49" s="18" t="s">
        <v>59</v>
      </c>
      <c r="Q49" s="19">
        <f>+Q50</f>
        <v>0</v>
      </c>
    </row>
    <row r="50" spans="1:17" s="3" customFormat="1" ht="27.75" customHeigh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0"/>
      <c r="N50" s="50"/>
      <c r="O50" s="17">
        <v>1331</v>
      </c>
      <c r="P50" s="18" t="s">
        <v>60</v>
      </c>
      <c r="Q50" s="22">
        <f>+Q51+Q52</f>
        <v>0</v>
      </c>
    </row>
    <row r="51" spans="1:17" s="3" customFormat="1" ht="27.75" customHeigh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0"/>
      <c r="N51" s="50"/>
      <c r="O51" s="20" t="s">
        <v>61</v>
      </c>
      <c r="P51" s="21" t="s">
        <v>62</v>
      </c>
      <c r="Q51" s="36"/>
    </row>
    <row r="52" spans="1:17" s="3" customFormat="1" ht="27.75" customHeigh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  <c r="N52" s="50"/>
      <c r="O52" s="23" t="s">
        <v>63</v>
      </c>
      <c r="P52" s="24" t="s">
        <v>64</v>
      </c>
      <c r="Q52" s="37"/>
    </row>
    <row r="53" spans="1:17" s="3" customFormat="1" ht="27.75" customHeigh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50"/>
      <c r="N53" s="50"/>
      <c r="O53" s="17">
        <v>1340</v>
      </c>
      <c r="P53" s="18" t="s">
        <v>65</v>
      </c>
      <c r="Q53" s="19">
        <f>+Q54+Q57</f>
        <v>0</v>
      </c>
    </row>
    <row r="54" spans="1:17" s="3" customFormat="1" ht="27.75" customHeigh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50"/>
      <c r="N54" s="50"/>
      <c r="O54" s="17">
        <v>1341</v>
      </c>
      <c r="P54" s="18" t="s">
        <v>66</v>
      </c>
      <c r="Q54" s="22">
        <f>+Q55+Q56</f>
        <v>0</v>
      </c>
    </row>
    <row r="55" spans="1:17" s="3" customFormat="1" ht="27.75" customHeigh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50"/>
      <c r="N55" s="50"/>
      <c r="O55" s="20" t="s">
        <v>67</v>
      </c>
      <c r="P55" s="21" t="s">
        <v>68</v>
      </c>
      <c r="Q55" s="36"/>
    </row>
    <row r="56" spans="1:17" s="3" customFormat="1" ht="27.75" customHeigh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50"/>
      <c r="N56" s="50"/>
      <c r="O56" s="23" t="s">
        <v>69</v>
      </c>
      <c r="P56" s="24" t="s">
        <v>70</v>
      </c>
      <c r="Q56" s="37"/>
    </row>
    <row r="57" spans="1:17" s="3" customFormat="1" ht="27.75" customHeigh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50"/>
      <c r="N57" s="50"/>
      <c r="O57" s="17">
        <v>1349</v>
      </c>
      <c r="P57" s="18" t="s">
        <v>71</v>
      </c>
      <c r="Q57" s="22">
        <f>+Q58+Q59</f>
        <v>0</v>
      </c>
    </row>
    <row r="58" spans="1:17" s="3" customFormat="1" ht="27.75" customHeight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  <c r="N58" s="50"/>
      <c r="O58" s="20" t="s">
        <v>72</v>
      </c>
      <c r="P58" s="21" t="s">
        <v>73</v>
      </c>
      <c r="Q58" s="36"/>
    </row>
    <row r="59" spans="1:17" s="3" customFormat="1" ht="27.75" customHeight="1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50"/>
      <c r="N59" s="50"/>
      <c r="O59" s="23" t="s">
        <v>74</v>
      </c>
      <c r="P59" s="24" t="s">
        <v>75</v>
      </c>
      <c r="Q59" s="37"/>
    </row>
    <row r="60" spans="1:17" ht="27.75" customHeight="1" x14ac:dyDescent="0.3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50"/>
      <c r="N60" s="50"/>
      <c r="O60" s="14">
        <v>1400</v>
      </c>
      <c r="P60" s="15" t="s">
        <v>76</v>
      </c>
      <c r="Q60" s="16">
        <f>+Q61+Q68+Q72+Q79</f>
        <v>0</v>
      </c>
    </row>
    <row r="61" spans="1:17" s="3" customFormat="1" ht="27.75" customHeight="1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50"/>
      <c r="N61" s="50"/>
      <c r="O61" s="17">
        <v>1410</v>
      </c>
      <c r="P61" s="18" t="s">
        <v>77</v>
      </c>
      <c r="Q61" s="19">
        <f>+Q62+Q65</f>
        <v>0</v>
      </c>
    </row>
    <row r="62" spans="1:17" s="3" customFormat="1" ht="27.75" customHeight="1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  <c r="N62" s="50"/>
      <c r="O62" s="17">
        <v>1412</v>
      </c>
      <c r="P62" s="18" t="s">
        <v>78</v>
      </c>
      <c r="Q62" s="22">
        <f>+Q63+Q64</f>
        <v>0</v>
      </c>
    </row>
    <row r="63" spans="1:17" s="3" customFormat="1" ht="27.75" customHeight="1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50"/>
      <c r="N63" s="50"/>
      <c r="O63" s="20" t="s">
        <v>79</v>
      </c>
      <c r="P63" s="21" t="s">
        <v>80</v>
      </c>
      <c r="Q63" s="36"/>
    </row>
    <row r="64" spans="1:17" s="3" customFormat="1" ht="27.75" customHeight="1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50"/>
      <c r="N64" s="50"/>
      <c r="O64" s="23" t="s">
        <v>81</v>
      </c>
      <c r="P64" s="24" t="s">
        <v>82</v>
      </c>
      <c r="Q64" s="37"/>
    </row>
    <row r="65" spans="1:17" s="3" customFormat="1" ht="27.75" customHeight="1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50"/>
      <c r="N65" s="50"/>
      <c r="O65" s="17">
        <v>1414</v>
      </c>
      <c r="P65" s="18" t="s">
        <v>83</v>
      </c>
      <c r="Q65" s="22">
        <f>+Q66+Q67</f>
        <v>0</v>
      </c>
    </row>
    <row r="66" spans="1:17" s="3" customFormat="1" ht="27.75" customHeight="1" x14ac:dyDescent="0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50"/>
      <c r="N66" s="50"/>
      <c r="O66" s="20" t="s">
        <v>84</v>
      </c>
      <c r="P66" s="21" t="s">
        <v>85</v>
      </c>
      <c r="Q66" s="36"/>
    </row>
    <row r="67" spans="1:17" s="3" customFormat="1" ht="27.75" customHeight="1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50"/>
      <c r="N67" s="50"/>
      <c r="O67" s="23" t="s">
        <v>86</v>
      </c>
      <c r="P67" s="24" t="s">
        <v>87</v>
      </c>
      <c r="Q67" s="37"/>
    </row>
    <row r="68" spans="1:17" s="3" customFormat="1" ht="27.75" customHeight="1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50"/>
      <c r="N68" s="50"/>
      <c r="O68" s="17">
        <v>1420</v>
      </c>
      <c r="P68" s="18" t="s">
        <v>88</v>
      </c>
      <c r="Q68" s="19">
        <f>+Q69</f>
        <v>0</v>
      </c>
    </row>
    <row r="69" spans="1:17" s="3" customFormat="1" ht="27.75" customHeight="1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50"/>
      <c r="N69" s="50"/>
      <c r="O69" s="17">
        <v>1422</v>
      </c>
      <c r="P69" s="18" t="s">
        <v>89</v>
      </c>
      <c r="Q69" s="22">
        <f>+Q70+Q71</f>
        <v>0</v>
      </c>
    </row>
    <row r="70" spans="1:17" s="3" customFormat="1" ht="27.75" customHeight="1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0"/>
      <c r="N70" s="50"/>
      <c r="O70" s="20" t="s">
        <v>90</v>
      </c>
      <c r="P70" s="21" t="s">
        <v>91</v>
      </c>
      <c r="Q70" s="36"/>
    </row>
    <row r="71" spans="1:17" s="3" customFormat="1" ht="27.75" customHeight="1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50"/>
      <c r="N71" s="50"/>
      <c r="O71" s="23" t="s">
        <v>92</v>
      </c>
      <c r="P71" s="24" t="s">
        <v>93</v>
      </c>
      <c r="Q71" s="37"/>
    </row>
    <row r="72" spans="1:17" s="3" customFormat="1" ht="27.75" customHeight="1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50"/>
      <c r="N72" s="50"/>
      <c r="O72" s="17">
        <v>1430</v>
      </c>
      <c r="P72" s="18" t="s">
        <v>94</v>
      </c>
      <c r="Q72" s="19">
        <f>+Q73+Q76</f>
        <v>0</v>
      </c>
    </row>
    <row r="73" spans="1:17" s="3" customFormat="1" ht="27.75" customHeight="1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50"/>
      <c r="N73" s="50"/>
      <c r="O73" s="17">
        <v>1431</v>
      </c>
      <c r="P73" s="18" t="s">
        <v>95</v>
      </c>
      <c r="Q73" s="22">
        <f>+Q74+Q75</f>
        <v>0</v>
      </c>
    </row>
    <row r="74" spans="1:17" s="3" customFormat="1" ht="27.75" customHeight="1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50"/>
      <c r="N74" s="50"/>
      <c r="O74" s="20" t="s">
        <v>96</v>
      </c>
      <c r="P74" s="21" t="s">
        <v>97</v>
      </c>
      <c r="Q74" s="36"/>
    </row>
    <row r="75" spans="1:17" s="3" customFormat="1" ht="27.75" customHeight="1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50"/>
      <c r="N75" s="50"/>
      <c r="O75" s="23" t="s">
        <v>98</v>
      </c>
      <c r="P75" s="24" t="s">
        <v>99</v>
      </c>
      <c r="Q75" s="37"/>
    </row>
    <row r="76" spans="1:17" s="3" customFormat="1" ht="27.75" customHeight="1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50"/>
      <c r="N76" s="50"/>
      <c r="O76" s="17">
        <v>1432</v>
      </c>
      <c r="P76" s="18" t="s">
        <v>100</v>
      </c>
      <c r="Q76" s="22">
        <f>+Q77+Q78</f>
        <v>0</v>
      </c>
    </row>
    <row r="77" spans="1:17" s="3" customFormat="1" ht="27.75" customHeight="1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50"/>
      <c r="N77" s="50"/>
      <c r="O77" s="20" t="s">
        <v>101</v>
      </c>
      <c r="P77" s="21" t="s">
        <v>102</v>
      </c>
      <c r="Q77" s="36"/>
    </row>
    <row r="78" spans="1:17" s="3" customFormat="1" ht="27.75" customHeight="1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50"/>
      <c r="N78" s="50"/>
      <c r="O78" s="23" t="s">
        <v>103</v>
      </c>
      <c r="P78" s="24" t="s">
        <v>104</v>
      </c>
      <c r="Q78" s="37"/>
    </row>
    <row r="79" spans="1:17" s="3" customFormat="1" ht="27.75" customHeight="1" x14ac:dyDescent="0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50"/>
      <c r="N79" s="50"/>
      <c r="O79" s="17">
        <v>1440</v>
      </c>
      <c r="P79" s="18" t="s">
        <v>105</v>
      </c>
      <c r="Q79" s="19">
        <f>+Q80</f>
        <v>0</v>
      </c>
    </row>
    <row r="80" spans="1:17" s="3" customFormat="1" ht="27.75" customHeight="1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50"/>
      <c r="N80" s="50"/>
      <c r="O80" s="17">
        <v>1441</v>
      </c>
      <c r="P80" s="18" t="s">
        <v>106</v>
      </c>
      <c r="Q80" s="22">
        <f>+Q81+Q82</f>
        <v>0</v>
      </c>
    </row>
    <row r="81" spans="1:17" s="3" customFormat="1" ht="27.75" customHeight="1" x14ac:dyDescent="0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50"/>
      <c r="N81" s="50"/>
      <c r="O81" s="20" t="s">
        <v>107</v>
      </c>
      <c r="P81" s="21" t="s">
        <v>108</v>
      </c>
      <c r="Q81" s="36"/>
    </row>
    <row r="82" spans="1:17" s="3" customFormat="1" ht="27.75" customHeight="1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50"/>
      <c r="N82" s="50"/>
      <c r="O82" s="23" t="s">
        <v>109</v>
      </c>
      <c r="P82" s="24" t="s">
        <v>110</v>
      </c>
      <c r="Q82" s="37"/>
    </row>
    <row r="83" spans="1:17" ht="27.75" customHeight="1" x14ac:dyDescent="0.3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50"/>
      <c r="N83" s="50"/>
      <c r="O83" s="14">
        <v>1500</v>
      </c>
      <c r="P83" s="15" t="s">
        <v>111</v>
      </c>
      <c r="Q83" s="16">
        <f>+Q84+Q88</f>
        <v>0</v>
      </c>
    </row>
    <row r="84" spans="1:17" s="3" customFormat="1" ht="27.75" customHeight="1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50"/>
      <c r="N84" s="50"/>
      <c r="O84" s="17">
        <v>1530</v>
      </c>
      <c r="P84" s="18" t="s">
        <v>112</v>
      </c>
      <c r="Q84" s="19">
        <f>+Q85</f>
        <v>0</v>
      </c>
    </row>
    <row r="85" spans="1:17" s="3" customFormat="1" ht="27.75" customHeight="1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50"/>
      <c r="N85" s="50"/>
      <c r="O85" s="17">
        <v>1531</v>
      </c>
      <c r="P85" s="18" t="s">
        <v>113</v>
      </c>
      <c r="Q85" s="22">
        <f>+Q86+Q87</f>
        <v>0</v>
      </c>
    </row>
    <row r="86" spans="1:17" s="3" customFormat="1" ht="27.75" customHeight="1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50"/>
      <c r="N86" s="50"/>
      <c r="O86" s="20" t="s">
        <v>114</v>
      </c>
      <c r="P86" s="21" t="s">
        <v>115</v>
      </c>
      <c r="Q86" s="36"/>
    </row>
    <row r="87" spans="1:17" s="3" customFormat="1" ht="27.75" customHeight="1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50"/>
      <c r="N87" s="50"/>
      <c r="O87" s="23" t="s">
        <v>116</v>
      </c>
      <c r="P87" s="24" t="s">
        <v>117</v>
      </c>
      <c r="Q87" s="37"/>
    </row>
    <row r="88" spans="1:17" s="3" customFormat="1" ht="27.75" customHeight="1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50"/>
      <c r="N88" s="50"/>
      <c r="O88" s="17">
        <v>1590</v>
      </c>
      <c r="P88" s="18" t="s">
        <v>118</v>
      </c>
      <c r="Q88" s="19">
        <f>+Q89+Q92+Q95+Q98+Q101</f>
        <v>0</v>
      </c>
    </row>
    <row r="89" spans="1:17" s="3" customFormat="1" ht="27.75" customHeight="1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50"/>
      <c r="N89" s="50"/>
      <c r="O89" s="17">
        <v>1592</v>
      </c>
      <c r="P89" s="18" t="s">
        <v>119</v>
      </c>
      <c r="Q89" s="22">
        <f>+Q90+Q91</f>
        <v>0</v>
      </c>
    </row>
    <row r="90" spans="1:17" s="3" customFormat="1" ht="27.75" customHeight="1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50"/>
      <c r="N90" s="50"/>
      <c r="O90" s="20" t="s">
        <v>120</v>
      </c>
      <c r="P90" s="21" t="s">
        <v>121</v>
      </c>
      <c r="Q90" s="36"/>
    </row>
    <row r="91" spans="1:17" s="3" customFormat="1" ht="27.75" customHeight="1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50"/>
      <c r="N91" s="50"/>
      <c r="O91" s="23" t="s">
        <v>122</v>
      </c>
      <c r="P91" s="24" t="s">
        <v>123</v>
      </c>
      <c r="Q91" s="37"/>
    </row>
    <row r="92" spans="1:17" s="3" customFormat="1" ht="27.75" customHeight="1" x14ac:dyDescent="0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50"/>
      <c r="N92" s="50"/>
      <c r="O92" s="17">
        <v>1593</v>
      </c>
      <c r="P92" s="18" t="s">
        <v>124</v>
      </c>
      <c r="Q92" s="22">
        <f>+Q93+Q94</f>
        <v>0</v>
      </c>
    </row>
    <row r="93" spans="1:17" s="3" customFormat="1" ht="27.75" customHeight="1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50"/>
      <c r="N93" s="50"/>
      <c r="O93" s="20" t="s">
        <v>125</v>
      </c>
      <c r="P93" s="21" t="s">
        <v>126</v>
      </c>
      <c r="Q93" s="36"/>
    </row>
    <row r="94" spans="1:17" s="3" customFormat="1" ht="27.75" customHeight="1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50"/>
      <c r="N94" s="50"/>
      <c r="O94" s="23" t="s">
        <v>127</v>
      </c>
      <c r="P94" s="24" t="s">
        <v>128</v>
      </c>
      <c r="Q94" s="37"/>
    </row>
    <row r="95" spans="1:17" s="3" customFormat="1" ht="27.75" customHeight="1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50"/>
      <c r="N95" s="50"/>
      <c r="O95" s="17">
        <v>1596</v>
      </c>
      <c r="P95" s="18" t="s">
        <v>129</v>
      </c>
      <c r="Q95" s="22">
        <f>+Q96+Q97</f>
        <v>0</v>
      </c>
    </row>
    <row r="96" spans="1:17" s="3" customFormat="1" ht="27.75" customHeight="1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50"/>
      <c r="N96" s="50"/>
      <c r="O96" s="20" t="s">
        <v>130</v>
      </c>
      <c r="P96" s="21" t="s">
        <v>131</v>
      </c>
      <c r="Q96" s="36"/>
    </row>
    <row r="97" spans="1:17" s="3" customFormat="1" ht="27.75" customHeight="1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50"/>
      <c r="N97" s="50"/>
      <c r="O97" s="23" t="s">
        <v>132</v>
      </c>
      <c r="P97" s="24" t="s">
        <v>133</v>
      </c>
      <c r="Q97" s="37"/>
    </row>
    <row r="98" spans="1:17" s="3" customFormat="1" ht="27.75" customHeight="1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50"/>
      <c r="N98" s="50"/>
      <c r="O98" s="17">
        <v>1597</v>
      </c>
      <c r="P98" s="18" t="s">
        <v>134</v>
      </c>
      <c r="Q98" s="22">
        <f>+Q99+Q100</f>
        <v>0</v>
      </c>
    </row>
    <row r="99" spans="1:17" s="3" customFormat="1" ht="27.75" customHeight="1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50"/>
      <c r="N99" s="50"/>
      <c r="O99" s="20" t="s">
        <v>135</v>
      </c>
      <c r="P99" s="21" t="s">
        <v>136</v>
      </c>
      <c r="Q99" s="36"/>
    </row>
    <row r="100" spans="1:17" s="3" customFormat="1" ht="27.75" customHeight="1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50"/>
      <c r="N100" s="50"/>
      <c r="O100" s="23" t="s">
        <v>137</v>
      </c>
      <c r="P100" s="24" t="s">
        <v>138</v>
      </c>
      <c r="Q100" s="37"/>
    </row>
    <row r="101" spans="1:17" s="3" customFormat="1" ht="27.75" customHeight="1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50"/>
      <c r="N101" s="50"/>
      <c r="O101" s="17">
        <v>1598</v>
      </c>
      <c r="P101" s="18" t="s">
        <v>139</v>
      </c>
      <c r="Q101" s="22">
        <f>+Q102+Q103</f>
        <v>0</v>
      </c>
    </row>
    <row r="102" spans="1:17" s="3" customFormat="1" ht="27.75" customHeight="1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50"/>
      <c r="N102" s="50"/>
      <c r="O102" s="20" t="s">
        <v>140</v>
      </c>
      <c r="P102" s="21" t="s">
        <v>141</v>
      </c>
      <c r="Q102" s="36"/>
    </row>
    <row r="103" spans="1:17" s="3" customFormat="1" ht="27.75" customHeight="1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50"/>
      <c r="N103" s="50"/>
      <c r="O103" s="23" t="s">
        <v>142</v>
      </c>
      <c r="P103" s="24" t="s">
        <v>143</v>
      </c>
      <c r="Q103" s="37"/>
    </row>
    <row r="104" spans="1:17" ht="27.75" customHeight="1" x14ac:dyDescent="0.3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50"/>
      <c r="N104" s="50"/>
      <c r="O104" s="14">
        <v>1700</v>
      </c>
      <c r="P104" s="15" t="s">
        <v>144</v>
      </c>
      <c r="Q104" s="16">
        <f>+Q105</f>
        <v>0</v>
      </c>
    </row>
    <row r="105" spans="1:17" s="3" customFormat="1" ht="27.75" customHeight="1" x14ac:dyDescent="0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50"/>
      <c r="N105" s="50"/>
      <c r="O105" s="17">
        <v>1710</v>
      </c>
      <c r="P105" s="18" t="s">
        <v>145</v>
      </c>
      <c r="Q105" s="19">
        <f>+Q106+Q109</f>
        <v>0</v>
      </c>
    </row>
    <row r="106" spans="1:17" s="3" customFormat="1" ht="27.75" customHeight="1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50"/>
      <c r="N106" s="50"/>
      <c r="O106" s="17">
        <v>1711</v>
      </c>
      <c r="P106" s="18" t="s">
        <v>146</v>
      </c>
      <c r="Q106" s="22">
        <f>+Q107+Q108</f>
        <v>0</v>
      </c>
    </row>
    <row r="107" spans="1:17" s="3" customFormat="1" ht="27.75" customHeight="1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50"/>
      <c r="N107" s="50"/>
      <c r="O107" s="20" t="s">
        <v>147</v>
      </c>
      <c r="P107" s="21" t="s">
        <v>148</v>
      </c>
      <c r="Q107" s="36"/>
    </row>
    <row r="108" spans="1:17" s="3" customFormat="1" ht="27.75" customHeight="1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50"/>
      <c r="N108" s="50"/>
      <c r="O108" s="23" t="s">
        <v>149</v>
      </c>
      <c r="P108" s="24" t="s">
        <v>150</v>
      </c>
      <c r="Q108" s="37"/>
    </row>
    <row r="109" spans="1:17" s="3" customFormat="1" ht="27.75" customHeight="1" x14ac:dyDescent="0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50"/>
      <c r="N109" s="50"/>
      <c r="O109" s="17">
        <v>1712</v>
      </c>
      <c r="P109" s="18" t="s">
        <v>151</v>
      </c>
      <c r="Q109" s="22">
        <f>+Q110+Q111</f>
        <v>0</v>
      </c>
    </row>
    <row r="110" spans="1:17" s="3" customFormat="1" ht="27.75" customHeight="1" x14ac:dyDescent="0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50"/>
      <c r="N110" s="50"/>
      <c r="O110" s="20" t="s">
        <v>152</v>
      </c>
      <c r="P110" s="21" t="s">
        <v>153</v>
      </c>
      <c r="Q110" s="36"/>
    </row>
    <row r="111" spans="1:17" s="3" customFormat="1" ht="27.75" customHeight="1" x14ac:dyDescent="0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50"/>
      <c r="N111" s="50"/>
      <c r="O111" s="23" t="s">
        <v>154</v>
      </c>
      <c r="P111" s="24" t="s">
        <v>155</v>
      </c>
      <c r="Q111" s="37"/>
    </row>
    <row r="112" spans="1:17" s="2" customFormat="1" ht="27.75" customHeight="1" x14ac:dyDescent="0.3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50"/>
      <c r="N112" s="50"/>
      <c r="O112" s="14">
        <v>2000</v>
      </c>
      <c r="P112" s="15" t="s">
        <v>156</v>
      </c>
      <c r="Q112" s="16">
        <f>+Q113+Q142+Q175+Q212+Q241+Q249+Q270+Q283+Q166</f>
        <v>0</v>
      </c>
    </row>
    <row r="113" spans="1:17" ht="27.75" customHeight="1" x14ac:dyDescent="0.3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50"/>
      <c r="N113" s="50"/>
      <c r="O113" s="14">
        <v>2100</v>
      </c>
      <c r="P113" s="15" t="s">
        <v>157</v>
      </c>
      <c r="Q113" s="16">
        <f>+Q114+Q118+Q122+Q126+Q130+Q134+Q138</f>
        <v>0</v>
      </c>
    </row>
    <row r="114" spans="1:17" s="3" customFormat="1" ht="27.75" customHeigh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50"/>
      <c r="N114" s="50"/>
      <c r="O114" s="17">
        <v>2110</v>
      </c>
      <c r="P114" s="18" t="s">
        <v>158</v>
      </c>
      <c r="Q114" s="19">
        <f>+Q115</f>
        <v>0</v>
      </c>
    </row>
    <row r="115" spans="1:17" s="3" customFormat="1" ht="27.75" customHeigh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50"/>
      <c r="N115" s="50"/>
      <c r="O115" s="17">
        <v>2111</v>
      </c>
      <c r="P115" s="18" t="s">
        <v>159</v>
      </c>
      <c r="Q115" s="22">
        <f>+Q116+Q117</f>
        <v>0</v>
      </c>
    </row>
    <row r="116" spans="1:17" s="3" customFormat="1" ht="27.75" customHeight="1" x14ac:dyDescent="0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50"/>
      <c r="N116" s="50"/>
      <c r="O116" s="20" t="s">
        <v>160</v>
      </c>
      <c r="P116" s="21" t="s">
        <v>161</v>
      </c>
      <c r="Q116" s="36"/>
    </row>
    <row r="117" spans="1:17" s="3" customFormat="1" ht="27.75" customHeight="1" x14ac:dyDescent="0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50"/>
      <c r="N117" s="50"/>
      <c r="O117" s="23" t="s">
        <v>162</v>
      </c>
      <c r="P117" s="24" t="s">
        <v>163</v>
      </c>
      <c r="Q117" s="37"/>
    </row>
    <row r="118" spans="1:17" s="3" customFormat="1" ht="27.75" customHeight="1" x14ac:dyDescent="0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50"/>
      <c r="N118" s="50"/>
      <c r="O118" s="17">
        <v>2120</v>
      </c>
      <c r="P118" s="18" t="s">
        <v>164</v>
      </c>
      <c r="Q118" s="19">
        <f>+Q119</f>
        <v>0</v>
      </c>
    </row>
    <row r="119" spans="1:17" s="3" customFormat="1" ht="27.75" customHeight="1" x14ac:dyDescent="0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50"/>
      <c r="N119" s="50"/>
      <c r="O119" s="17">
        <v>2121</v>
      </c>
      <c r="P119" s="18" t="s">
        <v>165</v>
      </c>
      <c r="Q119" s="22">
        <f>+Q120+Q121</f>
        <v>0</v>
      </c>
    </row>
    <row r="120" spans="1:17" s="3" customFormat="1" ht="27.75" customHeight="1" x14ac:dyDescent="0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50"/>
      <c r="N120" s="50"/>
      <c r="O120" s="20" t="s">
        <v>166</v>
      </c>
      <c r="P120" s="21" t="s">
        <v>167</v>
      </c>
      <c r="Q120" s="36"/>
    </row>
    <row r="121" spans="1:17" s="3" customFormat="1" ht="27.75" customHeight="1" x14ac:dyDescent="0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50"/>
      <c r="N121" s="50"/>
      <c r="O121" s="23" t="s">
        <v>168</v>
      </c>
      <c r="P121" s="24" t="s">
        <v>169</v>
      </c>
      <c r="Q121" s="37"/>
    </row>
    <row r="122" spans="1:17" s="3" customFormat="1" ht="27.75" customHeight="1" x14ac:dyDescent="0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50"/>
      <c r="N122" s="50"/>
      <c r="O122" s="17">
        <v>2130</v>
      </c>
      <c r="P122" s="18" t="s">
        <v>170</v>
      </c>
      <c r="Q122" s="19">
        <f>+Q123</f>
        <v>0</v>
      </c>
    </row>
    <row r="123" spans="1:17" s="3" customFormat="1" ht="27.75" customHeight="1" x14ac:dyDescent="0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50"/>
      <c r="N123" s="50"/>
      <c r="O123" s="17">
        <v>2131</v>
      </c>
      <c r="P123" s="18" t="s">
        <v>171</v>
      </c>
      <c r="Q123" s="22">
        <f>+Q124+Q125</f>
        <v>0</v>
      </c>
    </row>
    <row r="124" spans="1:17" s="3" customFormat="1" ht="27.75" customHeight="1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50"/>
      <c r="N124" s="50"/>
      <c r="O124" s="20" t="s">
        <v>172</v>
      </c>
      <c r="P124" s="21" t="s">
        <v>173</v>
      </c>
      <c r="Q124" s="36"/>
    </row>
    <row r="125" spans="1:17" s="3" customFormat="1" ht="27.75" customHeight="1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50"/>
      <c r="N125" s="50"/>
      <c r="O125" s="23" t="s">
        <v>174</v>
      </c>
      <c r="P125" s="24" t="s">
        <v>175</v>
      </c>
      <c r="Q125" s="37"/>
    </row>
    <row r="126" spans="1:17" s="3" customFormat="1" ht="27.75" customHeight="1" x14ac:dyDescent="0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50"/>
      <c r="N126" s="50"/>
      <c r="O126" s="17">
        <v>2140</v>
      </c>
      <c r="P126" s="18" t="s">
        <v>176</v>
      </c>
      <c r="Q126" s="19">
        <f>+Q127</f>
        <v>0</v>
      </c>
    </row>
    <row r="127" spans="1:17" s="3" customFormat="1" ht="27.75" customHeight="1" x14ac:dyDescent="0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50"/>
      <c r="N127" s="50"/>
      <c r="O127" s="17">
        <v>2141</v>
      </c>
      <c r="P127" s="18" t="s">
        <v>177</v>
      </c>
      <c r="Q127" s="22">
        <f>+Q128+Q129</f>
        <v>0</v>
      </c>
    </row>
    <row r="128" spans="1:17" s="3" customFormat="1" ht="27.75" customHeight="1" x14ac:dyDescent="0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50"/>
      <c r="N128" s="50"/>
      <c r="O128" s="20" t="s">
        <v>178</v>
      </c>
      <c r="P128" s="21" t="s">
        <v>179</v>
      </c>
      <c r="Q128" s="36"/>
    </row>
    <row r="129" spans="1:17" s="3" customFormat="1" ht="27.75" customHeight="1" x14ac:dyDescent="0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50"/>
      <c r="N129" s="50"/>
      <c r="O129" s="23" t="s">
        <v>180</v>
      </c>
      <c r="P129" s="24" t="s">
        <v>181</v>
      </c>
      <c r="Q129" s="37"/>
    </row>
    <row r="130" spans="1:17" s="3" customFormat="1" ht="27.75" customHeight="1" x14ac:dyDescent="0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50"/>
      <c r="N130" s="50"/>
      <c r="O130" s="17">
        <v>2150</v>
      </c>
      <c r="P130" s="18" t="s">
        <v>182</v>
      </c>
      <c r="Q130" s="19">
        <f>+Q131</f>
        <v>0</v>
      </c>
    </row>
    <row r="131" spans="1:17" s="3" customFormat="1" ht="27.75" customHeight="1" x14ac:dyDescent="0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50"/>
      <c r="N131" s="50"/>
      <c r="O131" s="17">
        <v>2151</v>
      </c>
      <c r="P131" s="18" t="s">
        <v>183</v>
      </c>
      <c r="Q131" s="22">
        <f>+Q132+Q133</f>
        <v>0</v>
      </c>
    </row>
    <row r="132" spans="1:17" s="3" customFormat="1" ht="27.75" customHeight="1" x14ac:dyDescent="0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50"/>
      <c r="N132" s="50"/>
      <c r="O132" s="20" t="s">
        <v>184</v>
      </c>
      <c r="P132" s="21" t="s">
        <v>185</v>
      </c>
      <c r="Q132" s="36"/>
    </row>
    <row r="133" spans="1:17" s="3" customFormat="1" ht="27.75" customHeight="1" x14ac:dyDescent="0.2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50"/>
      <c r="N133" s="50"/>
      <c r="O133" s="23" t="s">
        <v>186</v>
      </c>
      <c r="P133" s="24" t="s">
        <v>187</v>
      </c>
      <c r="Q133" s="37"/>
    </row>
    <row r="134" spans="1:17" s="3" customFormat="1" ht="27.75" customHeight="1" x14ac:dyDescent="0.2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50"/>
      <c r="N134" s="50"/>
      <c r="O134" s="17">
        <v>2160</v>
      </c>
      <c r="P134" s="18" t="s">
        <v>188</v>
      </c>
      <c r="Q134" s="19">
        <f>+Q135</f>
        <v>0</v>
      </c>
    </row>
    <row r="135" spans="1:17" s="3" customFormat="1" ht="27.75" customHeight="1" x14ac:dyDescent="0.2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50"/>
      <c r="N135" s="50"/>
      <c r="O135" s="17">
        <v>2161</v>
      </c>
      <c r="P135" s="18" t="s">
        <v>189</v>
      </c>
      <c r="Q135" s="22">
        <f>+Q136+Q137</f>
        <v>0</v>
      </c>
    </row>
    <row r="136" spans="1:17" s="3" customFormat="1" ht="27.75" customHeight="1" x14ac:dyDescent="0.2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50"/>
      <c r="N136" s="50"/>
      <c r="O136" s="20" t="s">
        <v>190</v>
      </c>
      <c r="P136" s="21" t="s">
        <v>191</v>
      </c>
      <c r="Q136" s="36"/>
    </row>
    <row r="137" spans="1:17" s="3" customFormat="1" ht="27.75" customHeight="1" x14ac:dyDescent="0.2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50"/>
      <c r="N137" s="50"/>
      <c r="O137" s="23" t="s">
        <v>192</v>
      </c>
      <c r="P137" s="24" t="s">
        <v>193</v>
      </c>
      <c r="Q137" s="37"/>
    </row>
    <row r="138" spans="1:17" s="3" customFormat="1" ht="27.75" customHeight="1" x14ac:dyDescent="0.2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50"/>
      <c r="N138" s="50"/>
      <c r="O138" s="17">
        <v>2180</v>
      </c>
      <c r="P138" s="18" t="s">
        <v>194</v>
      </c>
      <c r="Q138" s="19">
        <f>+Q139</f>
        <v>0</v>
      </c>
    </row>
    <row r="139" spans="1:17" s="3" customFormat="1" ht="27.75" customHeight="1" x14ac:dyDescent="0.2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50"/>
      <c r="N139" s="50"/>
      <c r="O139" s="17">
        <v>2181</v>
      </c>
      <c r="P139" s="18" t="s">
        <v>195</v>
      </c>
      <c r="Q139" s="22">
        <f>+Q140+Q141</f>
        <v>0</v>
      </c>
    </row>
    <row r="140" spans="1:17" s="3" customFormat="1" ht="27.75" customHeight="1" x14ac:dyDescent="0.2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50"/>
      <c r="N140" s="50"/>
      <c r="O140" s="20" t="s">
        <v>196</v>
      </c>
      <c r="P140" s="21" t="s">
        <v>197</v>
      </c>
      <c r="Q140" s="36"/>
    </row>
    <row r="141" spans="1:17" s="3" customFormat="1" ht="27.75" customHeight="1" x14ac:dyDescent="0.2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50"/>
      <c r="N141" s="50"/>
      <c r="O141" s="23" t="s">
        <v>198</v>
      </c>
      <c r="P141" s="24" t="s">
        <v>199</v>
      </c>
      <c r="Q141" s="37"/>
    </row>
    <row r="142" spans="1:17" ht="27.75" customHeight="1" x14ac:dyDescent="0.3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50"/>
      <c r="N142" s="50"/>
      <c r="O142" s="14">
        <v>2200</v>
      </c>
      <c r="P142" s="15" t="s">
        <v>200</v>
      </c>
      <c r="Q142" s="16">
        <f>+Q143+Q158+Q162</f>
        <v>0</v>
      </c>
    </row>
    <row r="143" spans="1:17" s="3" customFormat="1" ht="27.75" customHeight="1" x14ac:dyDescent="0.2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50"/>
      <c r="N143" s="50"/>
      <c r="O143" s="17">
        <v>2210</v>
      </c>
      <c r="P143" s="18" t="s">
        <v>201</v>
      </c>
      <c r="Q143" s="19">
        <f>+Q144+Q145+Q146+Q149+Q152+Q155</f>
        <v>0</v>
      </c>
    </row>
    <row r="144" spans="1:17" s="3" customFormat="1" ht="27.75" customHeight="1" x14ac:dyDescent="0.2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50"/>
      <c r="N144" s="50"/>
      <c r="O144" s="20" t="s">
        <v>896</v>
      </c>
      <c r="P144" s="21" t="s">
        <v>898</v>
      </c>
      <c r="Q144" s="36"/>
    </row>
    <row r="145" spans="1:17" s="3" customFormat="1" ht="27.75" customHeight="1" x14ac:dyDescent="0.2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50"/>
      <c r="N145" s="50"/>
      <c r="O145" s="23" t="s">
        <v>897</v>
      </c>
      <c r="P145" s="24" t="s">
        <v>898</v>
      </c>
      <c r="Q145" s="37"/>
    </row>
    <row r="146" spans="1:17" s="3" customFormat="1" ht="27.75" customHeight="1" x14ac:dyDescent="0.2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50"/>
      <c r="N146" s="50"/>
      <c r="O146" s="17">
        <v>2212</v>
      </c>
      <c r="P146" s="18" t="s">
        <v>202</v>
      </c>
      <c r="Q146" s="22">
        <f>+Q147+Q148</f>
        <v>0</v>
      </c>
    </row>
    <row r="147" spans="1:17" s="3" customFormat="1" ht="27.75" customHeight="1" x14ac:dyDescent="0.2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50"/>
      <c r="N147" s="50"/>
      <c r="O147" s="20" t="s">
        <v>203</v>
      </c>
      <c r="P147" s="21" t="s">
        <v>204</v>
      </c>
      <c r="Q147" s="36"/>
    </row>
    <row r="148" spans="1:17" s="3" customFormat="1" ht="27.75" customHeight="1" x14ac:dyDescent="0.2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50"/>
      <c r="N148" s="50"/>
      <c r="O148" s="23" t="s">
        <v>205</v>
      </c>
      <c r="P148" s="24" t="s">
        <v>206</v>
      </c>
      <c r="Q148" s="37"/>
    </row>
    <row r="149" spans="1:17" s="3" customFormat="1" ht="27.75" customHeight="1" x14ac:dyDescent="0.2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50"/>
      <c r="N149" s="50"/>
      <c r="O149" s="17">
        <v>2213</v>
      </c>
      <c r="P149" s="18" t="s">
        <v>207</v>
      </c>
      <c r="Q149" s="22">
        <f>+Q150+Q151</f>
        <v>0</v>
      </c>
    </row>
    <row r="150" spans="1:17" s="3" customFormat="1" ht="27.75" customHeight="1" x14ac:dyDescent="0.2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50"/>
      <c r="N150" s="50"/>
      <c r="O150" s="20" t="s">
        <v>208</v>
      </c>
      <c r="P150" s="21" t="s">
        <v>209</v>
      </c>
      <c r="Q150" s="36"/>
    </row>
    <row r="151" spans="1:17" s="3" customFormat="1" ht="27.75" customHeight="1" x14ac:dyDescent="0.2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50"/>
      <c r="N151" s="50"/>
      <c r="O151" s="23" t="s">
        <v>210</v>
      </c>
      <c r="P151" s="24" t="s">
        <v>211</v>
      </c>
      <c r="Q151" s="37"/>
    </row>
    <row r="152" spans="1:17" s="3" customFormat="1" ht="27.75" customHeight="1" x14ac:dyDescent="0.2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50"/>
      <c r="N152" s="50"/>
      <c r="O152" s="55">
        <v>2214</v>
      </c>
      <c r="P152" s="18" t="s">
        <v>212</v>
      </c>
      <c r="Q152" s="22">
        <f>+Q153+Q154</f>
        <v>0</v>
      </c>
    </row>
    <row r="153" spans="1:17" s="3" customFormat="1" ht="27.75" customHeight="1" x14ac:dyDescent="0.2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50"/>
      <c r="N153" s="50"/>
      <c r="O153" s="56" t="s">
        <v>213</v>
      </c>
      <c r="P153" s="21" t="s">
        <v>214</v>
      </c>
      <c r="Q153" s="36"/>
    </row>
    <row r="154" spans="1:17" s="3" customFormat="1" ht="27.75" customHeight="1" x14ac:dyDescent="0.2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50"/>
      <c r="N154" s="50"/>
      <c r="O154" s="57" t="s">
        <v>215</v>
      </c>
      <c r="P154" s="24" t="s">
        <v>216</v>
      </c>
      <c r="Q154" s="37"/>
    </row>
    <row r="155" spans="1:17" s="3" customFormat="1" ht="27.75" customHeight="1" x14ac:dyDescent="0.2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50"/>
      <c r="N155" s="50"/>
      <c r="O155" s="17">
        <v>2215</v>
      </c>
      <c r="P155" s="18" t="s">
        <v>217</v>
      </c>
      <c r="Q155" s="22">
        <f>+Q156+Q157</f>
        <v>0</v>
      </c>
    </row>
    <row r="156" spans="1:17" s="3" customFormat="1" ht="27.75" customHeight="1" x14ac:dyDescent="0.2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50"/>
      <c r="N156" s="50"/>
      <c r="O156" s="20" t="s">
        <v>218</v>
      </c>
      <c r="P156" s="21" t="s">
        <v>219</v>
      </c>
      <c r="Q156" s="36"/>
    </row>
    <row r="157" spans="1:17" s="3" customFormat="1" ht="27.75" customHeight="1" x14ac:dyDescent="0.2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50"/>
      <c r="N157" s="50"/>
      <c r="O157" s="23" t="s">
        <v>220</v>
      </c>
      <c r="P157" s="24" t="s">
        <v>221</v>
      </c>
      <c r="Q157" s="37"/>
    </row>
    <row r="158" spans="1:17" s="3" customFormat="1" ht="27.75" customHeight="1" x14ac:dyDescent="0.2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50"/>
      <c r="N158" s="50"/>
      <c r="O158" s="17">
        <v>2220</v>
      </c>
      <c r="P158" s="18" t="s">
        <v>222</v>
      </c>
      <c r="Q158" s="19">
        <f>+Q159</f>
        <v>0</v>
      </c>
    </row>
    <row r="159" spans="1:17" s="3" customFormat="1" ht="27.75" customHeight="1" x14ac:dyDescent="0.2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50"/>
      <c r="N159" s="50"/>
      <c r="O159" s="17">
        <v>2221</v>
      </c>
      <c r="P159" s="18" t="s">
        <v>223</v>
      </c>
      <c r="Q159" s="22">
        <f>+Q160+Q161</f>
        <v>0</v>
      </c>
    </row>
    <row r="160" spans="1:17" s="3" customFormat="1" ht="27.75" customHeight="1" x14ac:dyDescent="0.2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50"/>
      <c r="N160" s="50"/>
      <c r="O160" s="20" t="s">
        <v>224</v>
      </c>
      <c r="P160" s="21" t="s">
        <v>225</v>
      </c>
      <c r="Q160" s="36"/>
    </row>
    <row r="161" spans="1:17" s="3" customFormat="1" ht="27.75" customHeight="1" x14ac:dyDescent="0.2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50"/>
      <c r="N161" s="50"/>
      <c r="O161" s="23" t="s">
        <v>226</v>
      </c>
      <c r="P161" s="24" t="s">
        <v>227</v>
      </c>
      <c r="Q161" s="37"/>
    </row>
    <row r="162" spans="1:17" s="3" customFormat="1" ht="27.75" customHeight="1" x14ac:dyDescent="0.2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50"/>
      <c r="N162" s="50"/>
      <c r="O162" s="17">
        <v>2230</v>
      </c>
      <c r="P162" s="18" t="s">
        <v>228</v>
      </c>
      <c r="Q162" s="19">
        <f>+Q163</f>
        <v>0</v>
      </c>
    </row>
    <row r="163" spans="1:17" s="3" customFormat="1" ht="27.75" customHeight="1" x14ac:dyDescent="0.2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50"/>
      <c r="N163" s="50"/>
      <c r="O163" s="17">
        <v>2231</v>
      </c>
      <c r="P163" s="18" t="s">
        <v>229</v>
      </c>
      <c r="Q163" s="22">
        <f>+Q164+Q165</f>
        <v>0</v>
      </c>
    </row>
    <row r="164" spans="1:17" s="3" customFormat="1" ht="27.75" customHeight="1" x14ac:dyDescent="0.2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50"/>
      <c r="N164" s="50"/>
      <c r="O164" s="20" t="s">
        <v>230</v>
      </c>
      <c r="P164" s="21" t="s">
        <v>231</v>
      </c>
      <c r="Q164" s="36"/>
    </row>
    <row r="165" spans="1:17" s="3" customFormat="1" ht="27.75" customHeight="1" x14ac:dyDescent="0.2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50"/>
      <c r="N165" s="50"/>
      <c r="O165" s="23" t="s">
        <v>232</v>
      </c>
      <c r="P165" s="24" t="s">
        <v>233</v>
      </c>
      <c r="Q165" s="37"/>
    </row>
    <row r="166" spans="1:17" ht="27.75" customHeight="1" x14ac:dyDescent="0.3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50"/>
      <c r="N166" s="50"/>
      <c r="O166" s="51" t="s">
        <v>1081</v>
      </c>
      <c r="P166" s="52" t="s">
        <v>1082</v>
      </c>
      <c r="Q166" s="16">
        <f>+Q167+Q171</f>
        <v>0</v>
      </c>
    </row>
    <row r="167" spans="1:17" s="3" customFormat="1" ht="27.75" customHeight="1" x14ac:dyDescent="0.2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50"/>
      <c r="N167" s="50"/>
      <c r="O167" s="53" t="s">
        <v>1084</v>
      </c>
      <c r="P167" s="54" t="s">
        <v>1088</v>
      </c>
      <c r="Q167" s="19">
        <f>+Q168</f>
        <v>0</v>
      </c>
    </row>
    <row r="168" spans="1:17" s="3" customFormat="1" ht="27.75" customHeight="1" x14ac:dyDescent="0.2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50"/>
      <c r="N168" s="50"/>
      <c r="O168" s="53" t="s">
        <v>1085</v>
      </c>
      <c r="P168" s="54" t="s">
        <v>1089</v>
      </c>
      <c r="Q168" s="22">
        <f>+Q169+Q170</f>
        <v>0</v>
      </c>
    </row>
    <row r="169" spans="1:17" s="3" customFormat="1" ht="27.75" customHeight="1" x14ac:dyDescent="0.2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50"/>
      <c r="N169" s="50"/>
      <c r="O169" s="20" t="s">
        <v>1086</v>
      </c>
      <c r="P169" s="21" t="s">
        <v>1090</v>
      </c>
      <c r="Q169" s="36"/>
    </row>
    <row r="170" spans="1:17" s="3" customFormat="1" ht="27.75" customHeight="1" x14ac:dyDescent="0.2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50"/>
      <c r="N170" s="50"/>
      <c r="O170" s="23" t="s">
        <v>1087</v>
      </c>
      <c r="P170" s="24" t="s">
        <v>1091</v>
      </c>
      <c r="Q170" s="37"/>
    </row>
    <row r="171" spans="1:17" s="3" customFormat="1" ht="27.75" customHeight="1" x14ac:dyDescent="0.2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50"/>
      <c r="N171" s="50"/>
      <c r="O171" s="53" t="s">
        <v>1083</v>
      </c>
      <c r="P171" s="54" t="s">
        <v>1092</v>
      </c>
      <c r="Q171" s="19">
        <f>+Q172</f>
        <v>0</v>
      </c>
    </row>
    <row r="172" spans="1:17" s="3" customFormat="1" ht="27.75" customHeight="1" x14ac:dyDescent="0.2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50"/>
      <c r="N172" s="50"/>
      <c r="O172" s="53" t="s">
        <v>1096</v>
      </c>
      <c r="P172" s="54" t="s">
        <v>1093</v>
      </c>
      <c r="Q172" s="22">
        <f>+Q173+Q174</f>
        <v>0</v>
      </c>
    </row>
    <row r="173" spans="1:17" s="3" customFormat="1" ht="27.75" customHeight="1" x14ac:dyDescent="0.2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50"/>
      <c r="N173" s="50"/>
      <c r="O173" s="20" t="s">
        <v>1097</v>
      </c>
      <c r="P173" s="21" t="s">
        <v>1094</v>
      </c>
      <c r="Q173" s="36"/>
    </row>
    <row r="174" spans="1:17" s="3" customFormat="1" ht="27.75" customHeight="1" x14ac:dyDescent="0.2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50"/>
      <c r="N174" s="50"/>
      <c r="O174" s="23" t="s">
        <v>1098</v>
      </c>
      <c r="P174" s="24" t="s">
        <v>1095</v>
      </c>
      <c r="Q174" s="37"/>
    </row>
    <row r="175" spans="1:17" s="3" customFormat="1" ht="27.75" customHeight="1" x14ac:dyDescent="0.2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50"/>
      <c r="N175" s="50"/>
      <c r="O175" s="14">
        <v>2400</v>
      </c>
      <c r="P175" s="15" t="s">
        <v>234</v>
      </c>
      <c r="Q175" s="16">
        <f>+Q176+Q180+Q184+Q188+Q192+Q196+Q200+Q204+Q208</f>
        <v>0</v>
      </c>
    </row>
    <row r="176" spans="1:17" s="3" customFormat="1" ht="27.75" customHeight="1" x14ac:dyDescent="0.2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50"/>
      <c r="N176" s="50"/>
      <c r="O176" s="17">
        <v>2410</v>
      </c>
      <c r="P176" s="18" t="s">
        <v>235</v>
      </c>
      <c r="Q176" s="19">
        <f>+Q177</f>
        <v>0</v>
      </c>
    </row>
    <row r="177" spans="1:17" s="3" customFormat="1" ht="27.75" customHeight="1" x14ac:dyDescent="0.2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50"/>
      <c r="N177" s="50"/>
      <c r="O177" s="17">
        <v>2411</v>
      </c>
      <c r="P177" s="18" t="s">
        <v>236</v>
      </c>
      <c r="Q177" s="22">
        <f>+Q178+Q179</f>
        <v>0</v>
      </c>
    </row>
    <row r="178" spans="1:17" s="3" customFormat="1" ht="27.75" customHeight="1" x14ac:dyDescent="0.2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50"/>
      <c r="N178" s="50"/>
      <c r="O178" s="20" t="s">
        <v>237</v>
      </c>
      <c r="P178" s="21" t="s">
        <v>238</v>
      </c>
      <c r="Q178" s="36"/>
    </row>
    <row r="179" spans="1:17" s="3" customFormat="1" ht="27.75" customHeight="1" x14ac:dyDescent="0.2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50"/>
      <c r="N179" s="50"/>
      <c r="O179" s="23" t="s">
        <v>239</v>
      </c>
      <c r="P179" s="24" t="s">
        <v>240</v>
      </c>
      <c r="Q179" s="37"/>
    </row>
    <row r="180" spans="1:17" s="3" customFormat="1" ht="27.75" customHeight="1" x14ac:dyDescent="0.2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50"/>
      <c r="N180" s="50"/>
      <c r="O180" s="17">
        <v>2420</v>
      </c>
      <c r="P180" s="18" t="s">
        <v>241</v>
      </c>
      <c r="Q180" s="19">
        <f>+Q181</f>
        <v>0</v>
      </c>
    </row>
    <row r="181" spans="1:17" s="3" customFormat="1" ht="27.75" customHeight="1" x14ac:dyDescent="0.2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50"/>
      <c r="N181" s="50"/>
      <c r="O181" s="17">
        <v>2421</v>
      </c>
      <c r="P181" s="18" t="s">
        <v>242</v>
      </c>
      <c r="Q181" s="22">
        <f>+Q182+Q183</f>
        <v>0</v>
      </c>
    </row>
    <row r="182" spans="1:17" s="3" customFormat="1" ht="27.75" customHeight="1" x14ac:dyDescent="0.2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50"/>
      <c r="N182" s="50"/>
      <c r="O182" s="20" t="s">
        <v>243</v>
      </c>
      <c r="P182" s="21" t="s">
        <v>244</v>
      </c>
      <c r="Q182" s="36"/>
    </row>
    <row r="183" spans="1:17" s="3" customFormat="1" ht="27.75" customHeight="1" x14ac:dyDescent="0.2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50"/>
      <c r="N183" s="50"/>
      <c r="O183" s="23" t="s">
        <v>245</v>
      </c>
      <c r="P183" s="24" t="s">
        <v>246</v>
      </c>
      <c r="Q183" s="37"/>
    </row>
    <row r="184" spans="1:17" s="3" customFormat="1" ht="27.75" customHeight="1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50"/>
      <c r="N184" s="50"/>
      <c r="O184" s="17">
        <v>2430</v>
      </c>
      <c r="P184" s="18" t="s">
        <v>247</v>
      </c>
      <c r="Q184" s="19">
        <f>+Q185</f>
        <v>0</v>
      </c>
    </row>
    <row r="185" spans="1:17" s="3" customFormat="1" ht="27.75" customHeight="1" x14ac:dyDescent="0.2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50"/>
      <c r="N185" s="50"/>
      <c r="O185" s="17">
        <v>2431</v>
      </c>
      <c r="P185" s="18" t="s">
        <v>248</v>
      </c>
      <c r="Q185" s="22">
        <f>+Q186+Q187</f>
        <v>0</v>
      </c>
    </row>
    <row r="186" spans="1:17" s="3" customFormat="1" ht="27.75" customHeight="1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50"/>
      <c r="N186" s="50"/>
      <c r="O186" s="20" t="s">
        <v>249</v>
      </c>
      <c r="P186" s="21" t="s">
        <v>250</v>
      </c>
      <c r="Q186" s="36"/>
    </row>
    <row r="187" spans="1:17" s="3" customFormat="1" ht="27.75" customHeight="1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50"/>
      <c r="N187" s="50"/>
      <c r="O187" s="23" t="s">
        <v>251</v>
      </c>
      <c r="P187" s="24" t="s">
        <v>252</v>
      </c>
      <c r="Q187" s="37"/>
    </row>
    <row r="188" spans="1:17" s="3" customFormat="1" ht="27.75" customHeight="1" x14ac:dyDescent="0.2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50"/>
      <c r="N188" s="50"/>
      <c r="O188" s="17">
        <v>2440</v>
      </c>
      <c r="P188" s="18" t="s">
        <v>253</v>
      </c>
      <c r="Q188" s="19">
        <f>+Q189</f>
        <v>0</v>
      </c>
    </row>
    <row r="189" spans="1:17" s="3" customFormat="1" ht="27.75" customHeight="1" x14ac:dyDescent="0.2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50"/>
      <c r="N189" s="50"/>
      <c r="O189" s="17">
        <v>2441</v>
      </c>
      <c r="P189" s="18" t="s">
        <v>254</v>
      </c>
      <c r="Q189" s="22">
        <f>+Q190+Q191</f>
        <v>0</v>
      </c>
    </row>
    <row r="190" spans="1:17" s="3" customFormat="1" ht="27.75" customHeight="1" x14ac:dyDescent="0.2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50"/>
      <c r="N190" s="50"/>
      <c r="O190" s="20" t="s">
        <v>255</v>
      </c>
      <c r="P190" s="21" t="s">
        <v>256</v>
      </c>
      <c r="Q190" s="36"/>
    </row>
    <row r="191" spans="1:17" s="3" customFormat="1" ht="27.75" customHeight="1" x14ac:dyDescent="0.2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50"/>
      <c r="N191" s="50"/>
      <c r="O191" s="23" t="s">
        <v>257</v>
      </c>
      <c r="P191" s="24" t="s">
        <v>258</v>
      </c>
      <c r="Q191" s="37"/>
    </row>
    <row r="192" spans="1:17" s="3" customFormat="1" ht="27.75" customHeight="1" x14ac:dyDescent="0.2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50"/>
      <c r="N192" s="50"/>
      <c r="O192" s="17">
        <v>2450</v>
      </c>
      <c r="P192" s="18" t="s">
        <v>259</v>
      </c>
      <c r="Q192" s="19">
        <f>+Q193</f>
        <v>0</v>
      </c>
    </row>
    <row r="193" spans="1:17" s="3" customFormat="1" ht="27.75" customHeight="1" x14ac:dyDescent="0.2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50"/>
      <c r="N193" s="50"/>
      <c r="O193" s="17">
        <v>2451</v>
      </c>
      <c r="P193" s="18" t="s">
        <v>260</v>
      </c>
      <c r="Q193" s="22">
        <f>+Q194+Q195</f>
        <v>0</v>
      </c>
    </row>
    <row r="194" spans="1:17" s="3" customFormat="1" ht="27.75" customHeight="1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50"/>
      <c r="N194" s="50"/>
      <c r="O194" s="20" t="s">
        <v>261</v>
      </c>
      <c r="P194" s="21" t="s">
        <v>262</v>
      </c>
      <c r="Q194" s="36"/>
    </row>
    <row r="195" spans="1:17" s="3" customFormat="1" ht="27.75" customHeight="1" x14ac:dyDescent="0.2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50"/>
      <c r="N195" s="50"/>
      <c r="O195" s="23" t="s">
        <v>263</v>
      </c>
      <c r="P195" s="24" t="s">
        <v>264</v>
      </c>
      <c r="Q195" s="37"/>
    </row>
    <row r="196" spans="1:17" s="3" customFormat="1" ht="27.75" customHeight="1" x14ac:dyDescent="0.2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50"/>
      <c r="N196" s="50"/>
      <c r="O196" s="17">
        <v>2460</v>
      </c>
      <c r="P196" s="18" t="s">
        <v>265</v>
      </c>
      <c r="Q196" s="19">
        <f>+Q197</f>
        <v>0</v>
      </c>
    </row>
    <row r="197" spans="1:17" s="3" customFormat="1" ht="27.75" customHeight="1" x14ac:dyDescent="0.2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50"/>
      <c r="N197" s="50"/>
      <c r="O197" s="17">
        <v>2461</v>
      </c>
      <c r="P197" s="18" t="s">
        <v>266</v>
      </c>
      <c r="Q197" s="22">
        <f>+Q198+Q199</f>
        <v>0</v>
      </c>
    </row>
    <row r="198" spans="1:17" s="3" customFormat="1" ht="27.75" customHeight="1" x14ac:dyDescent="0.2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50"/>
      <c r="N198" s="50"/>
      <c r="O198" s="20" t="s">
        <v>267</v>
      </c>
      <c r="P198" s="21" t="s">
        <v>268</v>
      </c>
      <c r="Q198" s="36"/>
    </row>
    <row r="199" spans="1:17" s="3" customFormat="1" ht="27.75" customHeight="1" x14ac:dyDescent="0.2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50"/>
      <c r="N199" s="50"/>
      <c r="O199" s="23" t="s">
        <v>269</v>
      </c>
      <c r="P199" s="24" t="s">
        <v>270</v>
      </c>
      <c r="Q199" s="37"/>
    </row>
    <row r="200" spans="1:17" s="3" customFormat="1" ht="27.75" customHeight="1" x14ac:dyDescent="0.2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50"/>
      <c r="N200" s="50"/>
      <c r="O200" s="17">
        <v>2470</v>
      </c>
      <c r="P200" s="18" t="s">
        <v>271</v>
      </c>
      <c r="Q200" s="19">
        <f>+Q201</f>
        <v>0</v>
      </c>
    </row>
    <row r="201" spans="1:17" s="3" customFormat="1" ht="27.75" customHeight="1" x14ac:dyDescent="0.2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50"/>
      <c r="N201" s="50"/>
      <c r="O201" s="17">
        <v>2471</v>
      </c>
      <c r="P201" s="18" t="s">
        <v>272</v>
      </c>
      <c r="Q201" s="22">
        <f>+Q202+Q203</f>
        <v>0</v>
      </c>
    </row>
    <row r="202" spans="1:17" s="3" customFormat="1" ht="27.75" customHeight="1" x14ac:dyDescent="0.2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50"/>
      <c r="N202" s="50"/>
      <c r="O202" s="20" t="s">
        <v>273</v>
      </c>
      <c r="P202" s="21" t="s">
        <v>274</v>
      </c>
      <c r="Q202" s="36"/>
    </row>
    <row r="203" spans="1:17" ht="27.75" customHeight="1" x14ac:dyDescent="0.3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50"/>
      <c r="N203" s="50"/>
      <c r="O203" s="23" t="s">
        <v>275</v>
      </c>
      <c r="P203" s="24" t="s">
        <v>276</v>
      </c>
      <c r="Q203" s="37"/>
    </row>
    <row r="204" spans="1:17" s="3" customFormat="1" ht="27.75" customHeight="1" x14ac:dyDescent="0.2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50"/>
      <c r="N204" s="50"/>
      <c r="O204" s="17">
        <v>2480</v>
      </c>
      <c r="P204" s="18" t="s">
        <v>277</v>
      </c>
      <c r="Q204" s="19">
        <f>+Q205</f>
        <v>0</v>
      </c>
    </row>
    <row r="205" spans="1:17" s="3" customFormat="1" ht="27.75" customHeight="1" x14ac:dyDescent="0.2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50"/>
      <c r="N205" s="50"/>
      <c r="O205" s="17">
        <v>2481</v>
      </c>
      <c r="P205" s="18" t="s">
        <v>278</v>
      </c>
      <c r="Q205" s="22">
        <f>+Q206+Q207</f>
        <v>0</v>
      </c>
    </row>
    <row r="206" spans="1:17" s="3" customFormat="1" ht="27.75" customHeight="1" x14ac:dyDescent="0.2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50"/>
      <c r="N206" s="50"/>
      <c r="O206" s="20" t="s">
        <v>279</v>
      </c>
      <c r="P206" s="21" t="s">
        <v>280</v>
      </c>
      <c r="Q206" s="36"/>
    </row>
    <row r="207" spans="1:17" s="3" customFormat="1" ht="27.75" customHeight="1" x14ac:dyDescent="0.2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50"/>
      <c r="N207" s="50"/>
      <c r="O207" s="23" t="s">
        <v>281</v>
      </c>
      <c r="P207" s="24" t="s">
        <v>282</v>
      </c>
      <c r="Q207" s="37"/>
    </row>
    <row r="208" spans="1:17" s="3" customFormat="1" ht="27.75" customHeight="1" x14ac:dyDescent="0.2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50"/>
      <c r="N208" s="50"/>
      <c r="O208" s="17">
        <v>2490</v>
      </c>
      <c r="P208" s="18" t="s">
        <v>283</v>
      </c>
      <c r="Q208" s="19">
        <f>+Q209</f>
        <v>0</v>
      </c>
    </row>
    <row r="209" spans="1:17" s="3" customFormat="1" ht="27.75" customHeight="1" x14ac:dyDescent="0.2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50"/>
      <c r="N209" s="50"/>
      <c r="O209" s="17">
        <v>2491</v>
      </c>
      <c r="P209" s="18" t="s">
        <v>284</v>
      </c>
      <c r="Q209" s="22">
        <f>+Q210+Q211</f>
        <v>0</v>
      </c>
    </row>
    <row r="210" spans="1:17" s="3" customFormat="1" ht="27.75" customHeight="1" x14ac:dyDescent="0.2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50"/>
      <c r="N210" s="50"/>
      <c r="O210" s="20" t="s">
        <v>285</v>
      </c>
      <c r="P210" s="21" t="s">
        <v>286</v>
      </c>
      <c r="Q210" s="36"/>
    </row>
    <row r="211" spans="1:17" s="3" customFormat="1" ht="27.75" customHeight="1" x14ac:dyDescent="0.2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50"/>
      <c r="N211" s="50"/>
      <c r="O211" s="23" t="s">
        <v>287</v>
      </c>
      <c r="P211" s="24" t="s">
        <v>288</v>
      </c>
      <c r="Q211" s="37"/>
    </row>
    <row r="212" spans="1:17" s="3" customFormat="1" ht="27.75" customHeight="1" x14ac:dyDescent="0.2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50"/>
      <c r="N212" s="50"/>
      <c r="O212" s="14">
        <v>2500</v>
      </c>
      <c r="P212" s="15" t="s">
        <v>289</v>
      </c>
      <c r="Q212" s="16">
        <f>+Q213+Q217+Q221+Q225+Q229+Q233+Q237</f>
        <v>0</v>
      </c>
    </row>
    <row r="213" spans="1:17" s="3" customFormat="1" ht="27.75" customHeight="1" x14ac:dyDescent="0.2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50"/>
      <c r="N213" s="50"/>
      <c r="O213" s="17">
        <v>2510</v>
      </c>
      <c r="P213" s="18" t="s">
        <v>290</v>
      </c>
      <c r="Q213" s="19">
        <f>+Q214</f>
        <v>0</v>
      </c>
    </row>
    <row r="214" spans="1:17" s="3" customFormat="1" ht="27.75" customHeight="1" x14ac:dyDescent="0.2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50"/>
      <c r="N214" s="50"/>
      <c r="O214" s="17">
        <v>2511</v>
      </c>
      <c r="P214" s="18" t="s">
        <v>291</v>
      </c>
      <c r="Q214" s="22">
        <f>+Q215+Q216</f>
        <v>0</v>
      </c>
    </row>
    <row r="215" spans="1:17" s="3" customFormat="1" ht="27.75" customHeight="1" x14ac:dyDescent="0.2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50"/>
      <c r="N215" s="50"/>
      <c r="O215" s="20" t="s">
        <v>292</v>
      </c>
      <c r="P215" s="21" t="s">
        <v>293</v>
      </c>
      <c r="Q215" s="36"/>
    </row>
    <row r="216" spans="1:17" s="3" customFormat="1" ht="27.75" customHeight="1" x14ac:dyDescent="0.2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50"/>
      <c r="N216" s="50"/>
      <c r="O216" s="23" t="s">
        <v>294</v>
      </c>
      <c r="P216" s="24" t="s">
        <v>295</v>
      </c>
      <c r="Q216" s="37"/>
    </row>
    <row r="217" spans="1:17" s="3" customFormat="1" ht="27.75" customHeight="1" x14ac:dyDescent="0.2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50"/>
      <c r="N217" s="50"/>
      <c r="O217" s="17">
        <v>2520</v>
      </c>
      <c r="P217" s="18" t="s">
        <v>296</v>
      </c>
      <c r="Q217" s="19">
        <f>+Q218</f>
        <v>0</v>
      </c>
    </row>
    <row r="218" spans="1:17" s="3" customFormat="1" ht="27.75" customHeight="1" x14ac:dyDescent="0.2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50"/>
      <c r="N218" s="50"/>
      <c r="O218" s="17">
        <v>2521</v>
      </c>
      <c r="P218" s="18" t="s">
        <v>297</v>
      </c>
      <c r="Q218" s="22">
        <f>+Q219+Q220</f>
        <v>0</v>
      </c>
    </row>
    <row r="219" spans="1:17" s="3" customFormat="1" ht="27.75" customHeight="1" x14ac:dyDescent="0.2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50"/>
      <c r="N219" s="50"/>
      <c r="O219" s="20" t="s">
        <v>298</v>
      </c>
      <c r="P219" s="21" t="s">
        <v>299</v>
      </c>
      <c r="Q219" s="36"/>
    </row>
    <row r="220" spans="1:17" s="3" customFormat="1" ht="27.75" customHeight="1" x14ac:dyDescent="0.2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50"/>
      <c r="N220" s="50"/>
      <c r="O220" s="23" t="s">
        <v>300</v>
      </c>
      <c r="P220" s="24" t="s">
        <v>301</v>
      </c>
      <c r="Q220" s="37"/>
    </row>
    <row r="221" spans="1:17" s="3" customFormat="1" ht="27.75" customHeight="1" x14ac:dyDescent="0.2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50"/>
      <c r="N221" s="50"/>
      <c r="O221" s="17">
        <v>2530</v>
      </c>
      <c r="P221" s="18" t="s">
        <v>302</v>
      </c>
      <c r="Q221" s="19">
        <f>+Q222</f>
        <v>0</v>
      </c>
    </row>
    <row r="222" spans="1:17" s="3" customFormat="1" ht="27.75" customHeight="1" x14ac:dyDescent="0.2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50"/>
      <c r="N222" s="50"/>
      <c r="O222" s="17">
        <v>2531</v>
      </c>
      <c r="P222" s="18" t="s">
        <v>303</v>
      </c>
      <c r="Q222" s="22">
        <f>+Q223+Q224</f>
        <v>0</v>
      </c>
    </row>
    <row r="223" spans="1:17" s="3" customFormat="1" ht="27.75" customHeight="1" x14ac:dyDescent="0.2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50"/>
      <c r="N223" s="50"/>
      <c r="O223" s="20" t="s">
        <v>304</v>
      </c>
      <c r="P223" s="21" t="s">
        <v>305</v>
      </c>
      <c r="Q223" s="36"/>
    </row>
    <row r="224" spans="1:17" s="3" customFormat="1" ht="27.75" customHeight="1" x14ac:dyDescent="0.2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50"/>
      <c r="N224" s="50"/>
      <c r="O224" s="23" t="s">
        <v>306</v>
      </c>
      <c r="P224" s="24" t="s">
        <v>307</v>
      </c>
      <c r="Q224" s="37"/>
    </row>
    <row r="225" spans="1:17" s="3" customFormat="1" ht="27.75" customHeight="1" x14ac:dyDescent="0.2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50"/>
      <c r="N225" s="50"/>
      <c r="O225" s="17">
        <v>2540</v>
      </c>
      <c r="P225" s="18" t="s">
        <v>308</v>
      </c>
      <c r="Q225" s="19">
        <f>+Q226</f>
        <v>0</v>
      </c>
    </row>
    <row r="226" spans="1:17" s="3" customFormat="1" ht="27.75" customHeight="1" x14ac:dyDescent="0.2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50"/>
      <c r="N226" s="50"/>
      <c r="O226" s="17">
        <v>2541</v>
      </c>
      <c r="P226" s="18" t="s">
        <v>309</v>
      </c>
      <c r="Q226" s="22">
        <f>+Q227+Q228</f>
        <v>0</v>
      </c>
    </row>
    <row r="227" spans="1:17" s="3" customFormat="1" ht="27.75" customHeight="1" x14ac:dyDescent="0.2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50"/>
      <c r="N227" s="50"/>
      <c r="O227" s="20" t="s">
        <v>310</v>
      </c>
      <c r="P227" s="21" t="s">
        <v>311</v>
      </c>
      <c r="Q227" s="36"/>
    </row>
    <row r="228" spans="1:17" s="3" customFormat="1" ht="27.75" customHeight="1" x14ac:dyDescent="0.2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50"/>
      <c r="N228" s="50"/>
      <c r="O228" s="23" t="s">
        <v>312</v>
      </c>
      <c r="P228" s="24" t="s">
        <v>313</v>
      </c>
      <c r="Q228" s="37"/>
    </row>
    <row r="229" spans="1:17" s="3" customFormat="1" ht="27.75" customHeight="1" x14ac:dyDescent="0.2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50"/>
      <c r="N229" s="50"/>
      <c r="O229" s="17">
        <v>2550</v>
      </c>
      <c r="P229" s="18" t="s">
        <v>314</v>
      </c>
      <c r="Q229" s="19">
        <f>+Q230</f>
        <v>0</v>
      </c>
    </row>
    <row r="230" spans="1:17" s="3" customFormat="1" ht="27.75" customHeight="1" x14ac:dyDescent="0.2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50"/>
      <c r="N230" s="50"/>
      <c r="O230" s="17">
        <v>2551</v>
      </c>
      <c r="P230" s="18" t="s">
        <v>315</v>
      </c>
      <c r="Q230" s="22">
        <f>+Q231+Q232</f>
        <v>0</v>
      </c>
    </row>
    <row r="231" spans="1:17" s="3" customFormat="1" ht="27.75" customHeight="1" x14ac:dyDescent="0.2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50"/>
      <c r="N231" s="50"/>
      <c r="O231" s="20" t="s">
        <v>316</v>
      </c>
      <c r="P231" s="21" t="s">
        <v>317</v>
      </c>
      <c r="Q231" s="36"/>
    </row>
    <row r="232" spans="1:17" ht="27.75" customHeight="1" x14ac:dyDescent="0.3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50"/>
      <c r="N232" s="50"/>
      <c r="O232" s="23" t="s">
        <v>318</v>
      </c>
      <c r="P232" s="24" t="s">
        <v>319</v>
      </c>
      <c r="Q232" s="37"/>
    </row>
    <row r="233" spans="1:17" s="3" customFormat="1" ht="27.75" customHeight="1" x14ac:dyDescent="0.2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50"/>
      <c r="N233" s="50"/>
      <c r="O233" s="17">
        <v>2560</v>
      </c>
      <c r="P233" s="18" t="s">
        <v>320</v>
      </c>
      <c r="Q233" s="19">
        <f>+Q234</f>
        <v>0</v>
      </c>
    </row>
    <row r="234" spans="1:17" s="3" customFormat="1" ht="27.75" customHeight="1" x14ac:dyDescent="0.2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50"/>
      <c r="N234" s="50"/>
      <c r="O234" s="17">
        <v>2561</v>
      </c>
      <c r="P234" s="18" t="s">
        <v>321</v>
      </c>
      <c r="Q234" s="22">
        <f>+Q235+Q236</f>
        <v>0</v>
      </c>
    </row>
    <row r="235" spans="1:17" s="3" customFormat="1" ht="27.75" customHeight="1" x14ac:dyDescent="0.2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50"/>
      <c r="N235" s="50"/>
      <c r="O235" s="20" t="s">
        <v>322</v>
      </c>
      <c r="P235" s="21" t="s">
        <v>323</v>
      </c>
      <c r="Q235" s="36"/>
    </row>
    <row r="236" spans="1:17" s="3" customFormat="1" ht="27.75" customHeight="1" x14ac:dyDescent="0.2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50"/>
      <c r="N236" s="50"/>
      <c r="O236" s="23" t="s">
        <v>324</v>
      </c>
      <c r="P236" s="24" t="s">
        <v>325</v>
      </c>
      <c r="Q236" s="37"/>
    </row>
    <row r="237" spans="1:17" s="3" customFormat="1" ht="27.75" customHeight="1" x14ac:dyDescent="0.2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50"/>
      <c r="N237" s="50"/>
      <c r="O237" s="17">
        <v>2590</v>
      </c>
      <c r="P237" s="18" t="s">
        <v>326</v>
      </c>
      <c r="Q237" s="19">
        <f>+Q238</f>
        <v>0</v>
      </c>
    </row>
    <row r="238" spans="1:17" s="3" customFormat="1" ht="27.75" customHeight="1" x14ac:dyDescent="0.2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50"/>
      <c r="N238" s="50"/>
      <c r="O238" s="17">
        <v>2591</v>
      </c>
      <c r="P238" s="18" t="s">
        <v>327</v>
      </c>
      <c r="Q238" s="22">
        <f>+Q239+Q240</f>
        <v>0</v>
      </c>
    </row>
    <row r="239" spans="1:17" s="3" customFormat="1" ht="27.75" customHeight="1" x14ac:dyDescent="0.2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50"/>
      <c r="N239" s="50"/>
      <c r="O239" s="20" t="s">
        <v>328</v>
      </c>
      <c r="P239" s="21" t="s">
        <v>329</v>
      </c>
      <c r="Q239" s="36"/>
    </row>
    <row r="240" spans="1:17" ht="27.75" customHeight="1" x14ac:dyDescent="0.3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50"/>
      <c r="N240" s="50"/>
      <c r="O240" s="23" t="s">
        <v>330</v>
      </c>
      <c r="P240" s="24" t="s">
        <v>331</v>
      </c>
      <c r="Q240" s="37"/>
    </row>
    <row r="241" spans="1:17" s="3" customFormat="1" ht="27.75" customHeight="1" x14ac:dyDescent="0.2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50"/>
      <c r="N241" s="50"/>
      <c r="O241" s="14">
        <v>2600</v>
      </c>
      <c r="P241" s="15" t="s">
        <v>332</v>
      </c>
      <c r="Q241" s="16">
        <f>+Q242</f>
        <v>0</v>
      </c>
    </row>
    <row r="242" spans="1:17" s="3" customFormat="1" ht="27.75" customHeight="1" x14ac:dyDescent="0.2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50"/>
      <c r="N242" s="50"/>
      <c r="O242" s="17">
        <v>2610</v>
      </c>
      <c r="P242" s="18" t="s">
        <v>333</v>
      </c>
      <c r="Q242" s="22">
        <f>+Q243+Q246</f>
        <v>0</v>
      </c>
    </row>
    <row r="243" spans="1:17" s="3" customFormat="1" ht="27.75" customHeight="1" x14ac:dyDescent="0.2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50"/>
      <c r="N243" s="50"/>
      <c r="O243" s="17">
        <v>2611</v>
      </c>
      <c r="P243" s="18" t="s">
        <v>334</v>
      </c>
      <c r="Q243" s="22">
        <f>+Q244+Q245</f>
        <v>0</v>
      </c>
    </row>
    <row r="244" spans="1:17" s="3" customFormat="1" ht="27.75" customHeight="1" x14ac:dyDescent="0.2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50"/>
      <c r="N244" s="50"/>
      <c r="O244" s="20" t="s">
        <v>899</v>
      </c>
      <c r="P244" s="21" t="s">
        <v>336</v>
      </c>
      <c r="Q244" s="36"/>
    </row>
    <row r="245" spans="1:17" s="3" customFormat="1" ht="27.75" customHeight="1" x14ac:dyDescent="0.2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50"/>
      <c r="N245" s="50"/>
      <c r="O245" s="23" t="s">
        <v>900</v>
      </c>
      <c r="P245" s="24" t="s">
        <v>338</v>
      </c>
      <c r="Q245" s="37"/>
    </row>
    <row r="246" spans="1:17" s="3" customFormat="1" ht="27.75" customHeight="1" x14ac:dyDescent="0.2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50"/>
      <c r="N246" s="50"/>
      <c r="O246" s="17">
        <v>2613</v>
      </c>
      <c r="P246" s="18" t="s">
        <v>339</v>
      </c>
      <c r="Q246" s="22">
        <f>+Q247+Q248</f>
        <v>0</v>
      </c>
    </row>
    <row r="247" spans="1:17" s="3" customFormat="1" ht="27.75" customHeight="1" x14ac:dyDescent="0.2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50"/>
      <c r="N247" s="50"/>
      <c r="O247" s="28" t="s">
        <v>335</v>
      </c>
      <c r="P247" s="21" t="s">
        <v>340</v>
      </c>
      <c r="Q247" s="36"/>
    </row>
    <row r="248" spans="1:17" s="3" customFormat="1" ht="27.75" customHeight="1" x14ac:dyDescent="0.2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50"/>
      <c r="N248" s="50"/>
      <c r="O248" s="29" t="s">
        <v>337</v>
      </c>
      <c r="P248" s="24" t="s">
        <v>341</v>
      </c>
      <c r="Q248" s="37"/>
    </row>
    <row r="249" spans="1:17" s="3" customFormat="1" ht="27.75" customHeight="1" x14ac:dyDescent="0.2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50"/>
      <c r="N249" s="50"/>
      <c r="O249" s="14">
        <v>2700</v>
      </c>
      <c r="P249" s="15" t="s">
        <v>342</v>
      </c>
      <c r="Q249" s="16">
        <f>+Q250+Q254+Q258+Q262+Q266</f>
        <v>0</v>
      </c>
    </row>
    <row r="250" spans="1:17" s="3" customFormat="1" ht="27.75" customHeight="1" x14ac:dyDescent="0.2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50"/>
      <c r="N250" s="50"/>
      <c r="O250" s="17">
        <v>2710</v>
      </c>
      <c r="P250" s="18" t="s">
        <v>343</v>
      </c>
      <c r="Q250" s="19">
        <f>+Q251</f>
        <v>0</v>
      </c>
    </row>
    <row r="251" spans="1:17" s="3" customFormat="1" ht="27.75" customHeight="1" x14ac:dyDescent="0.2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50"/>
      <c r="N251" s="50"/>
      <c r="O251" s="17">
        <v>2711</v>
      </c>
      <c r="P251" s="18" t="s">
        <v>344</v>
      </c>
      <c r="Q251" s="22">
        <f>+Q252+Q253</f>
        <v>0</v>
      </c>
    </row>
    <row r="252" spans="1:17" s="3" customFormat="1" ht="27.75" customHeight="1" x14ac:dyDescent="0.2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50"/>
      <c r="N252" s="50"/>
      <c r="O252" s="20" t="s">
        <v>345</v>
      </c>
      <c r="P252" s="21" t="s">
        <v>346</v>
      </c>
      <c r="Q252" s="36"/>
    </row>
    <row r="253" spans="1:17" s="3" customFormat="1" ht="27.75" customHeight="1" x14ac:dyDescent="0.2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50"/>
      <c r="N253" s="50"/>
      <c r="O253" s="23" t="s">
        <v>347</v>
      </c>
      <c r="P253" s="24" t="s">
        <v>348</v>
      </c>
      <c r="Q253" s="37"/>
    </row>
    <row r="254" spans="1:17" s="3" customFormat="1" ht="27.75" customHeight="1" x14ac:dyDescent="0.2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50"/>
      <c r="N254" s="50"/>
      <c r="O254" s="17">
        <v>2720</v>
      </c>
      <c r="P254" s="18" t="s">
        <v>349</v>
      </c>
      <c r="Q254" s="19">
        <f>+Q255</f>
        <v>0</v>
      </c>
    </row>
    <row r="255" spans="1:17" s="3" customFormat="1" ht="27.75" customHeight="1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50"/>
      <c r="N255" s="50"/>
      <c r="O255" s="17">
        <v>2721</v>
      </c>
      <c r="P255" s="18" t="s">
        <v>350</v>
      </c>
      <c r="Q255" s="22">
        <f>+Q256+Q257</f>
        <v>0</v>
      </c>
    </row>
    <row r="256" spans="1:17" s="3" customFormat="1" ht="27.75" customHeight="1" x14ac:dyDescent="0.2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50"/>
      <c r="N256" s="50"/>
      <c r="O256" s="20" t="s">
        <v>351</v>
      </c>
      <c r="P256" s="21" t="s">
        <v>352</v>
      </c>
      <c r="Q256" s="36"/>
    </row>
    <row r="257" spans="1:17" s="3" customFormat="1" ht="27.75" customHeight="1" x14ac:dyDescent="0.2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50"/>
      <c r="N257" s="50"/>
      <c r="O257" s="23" t="s">
        <v>353</v>
      </c>
      <c r="P257" s="24" t="s">
        <v>354</v>
      </c>
      <c r="Q257" s="37"/>
    </row>
    <row r="258" spans="1:17" s="3" customFormat="1" ht="27.75" customHeight="1" x14ac:dyDescent="0.2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50"/>
      <c r="N258" s="50"/>
      <c r="O258" s="17">
        <v>2730</v>
      </c>
      <c r="P258" s="18" t="s">
        <v>355</v>
      </c>
      <c r="Q258" s="19">
        <f>+Q259</f>
        <v>0</v>
      </c>
    </row>
    <row r="259" spans="1:17" s="3" customFormat="1" ht="27.75" customHeight="1" x14ac:dyDescent="0.2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50"/>
      <c r="N259" s="50"/>
      <c r="O259" s="17">
        <v>2731</v>
      </c>
      <c r="P259" s="18" t="s">
        <v>356</v>
      </c>
      <c r="Q259" s="22">
        <f>+Q260+Q261</f>
        <v>0</v>
      </c>
    </row>
    <row r="260" spans="1:17" s="3" customFormat="1" ht="27.75" customHeight="1" x14ac:dyDescent="0.2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50"/>
      <c r="N260" s="50"/>
      <c r="O260" s="20" t="s">
        <v>357</v>
      </c>
      <c r="P260" s="21" t="s">
        <v>358</v>
      </c>
      <c r="Q260" s="36"/>
    </row>
    <row r="261" spans="1:17" ht="27.75" customHeight="1" x14ac:dyDescent="0.3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50"/>
      <c r="N261" s="50"/>
      <c r="O261" s="23" t="s">
        <v>359</v>
      </c>
      <c r="P261" s="24" t="s">
        <v>360</v>
      </c>
      <c r="Q261" s="37"/>
    </row>
    <row r="262" spans="1:17" s="3" customFormat="1" ht="27.75" customHeight="1" x14ac:dyDescent="0.2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50"/>
      <c r="N262" s="50"/>
      <c r="O262" s="17">
        <v>2740</v>
      </c>
      <c r="P262" s="18" t="s">
        <v>361</v>
      </c>
      <c r="Q262" s="19">
        <f>+Q263</f>
        <v>0</v>
      </c>
    </row>
    <row r="263" spans="1:17" s="3" customFormat="1" ht="27.75" customHeight="1" x14ac:dyDescent="0.2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50"/>
      <c r="N263" s="50"/>
      <c r="O263" s="17">
        <v>2741</v>
      </c>
      <c r="P263" s="18" t="s">
        <v>362</v>
      </c>
      <c r="Q263" s="22">
        <f>+Q264+Q265</f>
        <v>0</v>
      </c>
    </row>
    <row r="264" spans="1:17" s="3" customFormat="1" ht="27.75" customHeight="1" x14ac:dyDescent="0.2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50"/>
      <c r="N264" s="50"/>
      <c r="O264" s="20" t="s">
        <v>363</v>
      </c>
      <c r="P264" s="21" t="s">
        <v>364</v>
      </c>
      <c r="Q264" s="36"/>
    </row>
    <row r="265" spans="1:17" s="3" customFormat="1" ht="27.75" customHeight="1" x14ac:dyDescent="0.2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50"/>
      <c r="N265" s="50"/>
      <c r="O265" s="23" t="s">
        <v>365</v>
      </c>
      <c r="P265" s="24" t="s">
        <v>366</v>
      </c>
      <c r="Q265" s="37"/>
    </row>
    <row r="266" spans="1:17" s="3" customFormat="1" ht="27.75" customHeight="1" x14ac:dyDescent="0.2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50"/>
      <c r="N266" s="50"/>
      <c r="O266" s="17">
        <v>2750</v>
      </c>
      <c r="P266" s="18" t="s">
        <v>367</v>
      </c>
      <c r="Q266" s="19">
        <f>+Q267</f>
        <v>0</v>
      </c>
    </row>
    <row r="267" spans="1:17" s="3" customFormat="1" ht="27.75" customHeight="1" x14ac:dyDescent="0.2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50"/>
      <c r="N267" s="50"/>
      <c r="O267" s="17">
        <v>2751</v>
      </c>
      <c r="P267" s="18" t="s">
        <v>368</v>
      </c>
      <c r="Q267" s="22">
        <f>+Q268+Q269</f>
        <v>0</v>
      </c>
    </row>
    <row r="268" spans="1:17" s="3" customFormat="1" ht="27.75" customHeight="1" x14ac:dyDescent="0.2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50"/>
      <c r="N268" s="50"/>
      <c r="O268" s="20" t="s">
        <v>369</v>
      </c>
      <c r="P268" s="21" t="s">
        <v>370</v>
      </c>
      <c r="Q268" s="36"/>
    </row>
    <row r="269" spans="1:17" s="3" customFormat="1" ht="27.75" customHeight="1" x14ac:dyDescent="0.2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50"/>
      <c r="N269" s="50"/>
      <c r="O269" s="23" t="s">
        <v>371</v>
      </c>
      <c r="P269" s="24" t="s">
        <v>372</v>
      </c>
      <c r="Q269" s="37"/>
    </row>
    <row r="270" spans="1:17" s="3" customFormat="1" ht="27.75" customHeight="1" x14ac:dyDescent="0.2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50"/>
      <c r="N270" s="50"/>
      <c r="O270" s="14">
        <v>2800</v>
      </c>
      <c r="P270" s="15" t="s">
        <v>373</v>
      </c>
      <c r="Q270" s="16">
        <f>+Q271+Q275+Q279</f>
        <v>0</v>
      </c>
    </row>
    <row r="271" spans="1:17" s="3" customFormat="1" ht="27.75" customHeight="1" x14ac:dyDescent="0.2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50"/>
      <c r="N271" s="50"/>
      <c r="O271" s="17">
        <v>2810</v>
      </c>
      <c r="P271" s="18" t="s">
        <v>374</v>
      </c>
      <c r="Q271" s="19">
        <f>+Q272</f>
        <v>0</v>
      </c>
    </row>
    <row r="272" spans="1:17" s="3" customFormat="1" ht="27.75" customHeight="1" x14ac:dyDescent="0.2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50"/>
      <c r="N272" s="50"/>
      <c r="O272" s="17">
        <v>2811</v>
      </c>
      <c r="P272" s="18" t="s">
        <v>375</v>
      </c>
      <c r="Q272" s="22">
        <f>+Q273+Q274</f>
        <v>0</v>
      </c>
    </row>
    <row r="273" spans="1:17" s="3" customFormat="1" ht="27.75" customHeight="1" x14ac:dyDescent="0.2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50"/>
      <c r="N273" s="50"/>
      <c r="O273" s="20" t="s">
        <v>376</v>
      </c>
      <c r="P273" s="21" t="s">
        <v>377</v>
      </c>
      <c r="Q273" s="36"/>
    </row>
    <row r="274" spans="1:17" ht="27.75" customHeight="1" x14ac:dyDescent="0.3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50"/>
      <c r="N274" s="50"/>
      <c r="O274" s="23" t="s">
        <v>378</v>
      </c>
      <c r="P274" s="24" t="s">
        <v>379</v>
      </c>
      <c r="Q274" s="37"/>
    </row>
    <row r="275" spans="1:17" s="3" customFormat="1" ht="27.75" customHeight="1" x14ac:dyDescent="0.2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50"/>
      <c r="N275" s="50"/>
      <c r="O275" s="17">
        <v>2820</v>
      </c>
      <c r="P275" s="18" t="s">
        <v>380</v>
      </c>
      <c r="Q275" s="19">
        <f>+Q276</f>
        <v>0</v>
      </c>
    </row>
    <row r="276" spans="1:17" s="3" customFormat="1" ht="27.75" customHeight="1" x14ac:dyDescent="0.2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50"/>
      <c r="N276" s="50"/>
      <c r="O276" s="17">
        <v>2821</v>
      </c>
      <c r="P276" s="18" t="s">
        <v>381</v>
      </c>
      <c r="Q276" s="22">
        <f>++Q277+Q278</f>
        <v>0</v>
      </c>
    </row>
    <row r="277" spans="1:17" s="3" customFormat="1" ht="27.75" customHeight="1" x14ac:dyDescent="0.2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50"/>
      <c r="N277" s="50"/>
      <c r="O277" s="20" t="s">
        <v>382</v>
      </c>
      <c r="P277" s="21" t="s">
        <v>383</v>
      </c>
      <c r="Q277" s="36"/>
    </row>
    <row r="278" spans="1:17" s="3" customFormat="1" ht="27.75" customHeight="1" x14ac:dyDescent="0.2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50"/>
      <c r="N278" s="50"/>
      <c r="O278" s="23" t="s">
        <v>384</v>
      </c>
      <c r="P278" s="24" t="s">
        <v>385</v>
      </c>
      <c r="Q278" s="37"/>
    </row>
    <row r="279" spans="1:17" s="3" customFormat="1" ht="27.75" customHeight="1" x14ac:dyDescent="0.2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50"/>
      <c r="N279" s="50"/>
      <c r="O279" s="17">
        <v>2830</v>
      </c>
      <c r="P279" s="18" t="s">
        <v>386</v>
      </c>
      <c r="Q279" s="19">
        <f>+Q280</f>
        <v>0</v>
      </c>
    </row>
    <row r="280" spans="1:17" s="3" customFormat="1" ht="27.75" customHeight="1" x14ac:dyDescent="0.2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50"/>
      <c r="N280" s="50"/>
      <c r="O280" s="17">
        <v>2831</v>
      </c>
      <c r="P280" s="18" t="s">
        <v>387</v>
      </c>
      <c r="Q280" s="22">
        <f>+Q281+Q282</f>
        <v>0</v>
      </c>
    </row>
    <row r="281" spans="1:17" s="3" customFormat="1" ht="27.75" customHeight="1" x14ac:dyDescent="0.2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50"/>
      <c r="N281" s="50"/>
      <c r="O281" s="20" t="s">
        <v>388</v>
      </c>
      <c r="P281" s="21" t="s">
        <v>389</v>
      </c>
      <c r="Q281" s="36"/>
    </row>
    <row r="282" spans="1:17" s="3" customFormat="1" ht="27.75" customHeight="1" x14ac:dyDescent="0.2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50"/>
      <c r="N282" s="50"/>
      <c r="O282" s="23" t="s">
        <v>390</v>
      </c>
      <c r="P282" s="24" t="s">
        <v>391</v>
      </c>
      <c r="Q282" s="37"/>
    </row>
    <row r="283" spans="1:17" s="3" customFormat="1" ht="27.75" customHeight="1" x14ac:dyDescent="0.2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50"/>
      <c r="N283" s="50"/>
      <c r="O283" s="14">
        <v>2900</v>
      </c>
      <c r="P283" s="15" t="s">
        <v>392</v>
      </c>
      <c r="Q283" s="16">
        <f>+Q284+Q288+Q292+Q296+Q300+Q304+Q308+Q312+Q316</f>
        <v>0</v>
      </c>
    </row>
    <row r="284" spans="1:17" s="3" customFormat="1" ht="27.75" customHeight="1" x14ac:dyDescent="0.2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50"/>
      <c r="N284" s="50"/>
      <c r="O284" s="17">
        <v>2910</v>
      </c>
      <c r="P284" s="18" t="s">
        <v>393</v>
      </c>
      <c r="Q284" s="19">
        <f>+Q285</f>
        <v>0</v>
      </c>
    </row>
    <row r="285" spans="1:17" s="3" customFormat="1" ht="27.75" customHeight="1" x14ac:dyDescent="0.2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50"/>
      <c r="N285" s="50"/>
      <c r="O285" s="17">
        <v>2911</v>
      </c>
      <c r="P285" s="18" t="s">
        <v>394</v>
      </c>
      <c r="Q285" s="22">
        <f>+Q286+Q287</f>
        <v>0</v>
      </c>
    </row>
    <row r="286" spans="1:17" s="3" customFormat="1" ht="27.75" customHeight="1" x14ac:dyDescent="0.2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50"/>
      <c r="N286" s="50"/>
      <c r="O286" s="20" t="s">
        <v>395</v>
      </c>
      <c r="P286" s="21" t="s">
        <v>396</v>
      </c>
      <c r="Q286" s="36"/>
    </row>
    <row r="287" spans="1:17" s="3" customFormat="1" ht="27.75" customHeight="1" x14ac:dyDescent="0.2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50"/>
      <c r="N287" s="50"/>
      <c r="O287" s="23" t="s">
        <v>397</v>
      </c>
      <c r="P287" s="24" t="s">
        <v>398</v>
      </c>
      <c r="Q287" s="37"/>
    </row>
    <row r="288" spans="1:17" s="3" customFormat="1" ht="27.75" customHeight="1" x14ac:dyDescent="0.2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50"/>
      <c r="N288" s="50"/>
      <c r="O288" s="17">
        <v>2920</v>
      </c>
      <c r="P288" s="18" t="s">
        <v>399</v>
      </c>
      <c r="Q288" s="19">
        <f>+Q289</f>
        <v>0</v>
      </c>
    </row>
    <row r="289" spans="1:17" s="3" customFormat="1" ht="27.75" customHeight="1" x14ac:dyDescent="0.2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50"/>
      <c r="N289" s="50"/>
      <c r="O289" s="17">
        <v>2921</v>
      </c>
      <c r="P289" s="18" t="s">
        <v>400</v>
      </c>
      <c r="Q289" s="22">
        <f>+Q290+Q291</f>
        <v>0</v>
      </c>
    </row>
    <row r="290" spans="1:17" s="3" customFormat="1" ht="27.75" customHeight="1" x14ac:dyDescent="0.2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50"/>
      <c r="N290" s="50"/>
      <c r="O290" s="20" t="s">
        <v>401</v>
      </c>
      <c r="P290" s="21" t="s">
        <v>402</v>
      </c>
      <c r="Q290" s="36"/>
    </row>
    <row r="291" spans="1:17" s="3" customFormat="1" ht="27.75" customHeight="1" x14ac:dyDescent="0.2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50"/>
      <c r="N291" s="50"/>
      <c r="O291" s="23" t="s">
        <v>403</v>
      </c>
      <c r="P291" s="24" t="s">
        <v>404</v>
      </c>
      <c r="Q291" s="37"/>
    </row>
    <row r="292" spans="1:17" s="3" customFormat="1" ht="27.75" customHeight="1" x14ac:dyDescent="0.2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50"/>
      <c r="N292" s="50"/>
      <c r="O292" s="17">
        <v>2930</v>
      </c>
      <c r="P292" s="18" t="s">
        <v>405</v>
      </c>
      <c r="Q292" s="19">
        <f>+Q293</f>
        <v>0</v>
      </c>
    </row>
    <row r="293" spans="1:17" s="3" customFormat="1" ht="27.75" customHeight="1" x14ac:dyDescent="0.2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50"/>
      <c r="N293" s="50"/>
      <c r="O293" s="17">
        <v>2931</v>
      </c>
      <c r="P293" s="18" t="s">
        <v>406</v>
      </c>
      <c r="Q293" s="22">
        <f>+Q294+Q295</f>
        <v>0</v>
      </c>
    </row>
    <row r="294" spans="1:17" s="3" customFormat="1" ht="27.75" customHeight="1" x14ac:dyDescent="0.2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50"/>
      <c r="N294" s="50"/>
      <c r="O294" s="20" t="s">
        <v>407</v>
      </c>
      <c r="P294" s="21" t="s">
        <v>408</v>
      </c>
      <c r="Q294" s="36"/>
    </row>
    <row r="295" spans="1:17" s="3" customFormat="1" ht="27.75" customHeight="1" x14ac:dyDescent="0.2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50"/>
      <c r="N295" s="50"/>
      <c r="O295" s="23" t="s">
        <v>409</v>
      </c>
      <c r="P295" s="24" t="s">
        <v>410</v>
      </c>
      <c r="Q295" s="37"/>
    </row>
    <row r="296" spans="1:17" s="3" customFormat="1" ht="27.75" customHeight="1" x14ac:dyDescent="0.2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50"/>
      <c r="N296" s="50"/>
      <c r="O296" s="17">
        <v>2940</v>
      </c>
      <c r="P296" s="18" t="s">
        <v>411</v>
      </c>
      <c r="Q296" s="19">
        <f>+Q297</f>
        <v>0</v>
      </c>
    </row>
    <row r="297" spans="1:17" s="3" customFormat="1" ht="27.75" customHeight="1" x14ac:dyDescent="0.2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50"/>
      <c r="N297" s="50"/>
      <c r="O297" s="17">
        <v>2941</v>
      </c>
      <c r="P297" s="18" t="s">
        <v>412</v>
      </c>
      <c r="Q297" s="22">
        <f>+Q298+Q299</f>
        <v>0</v>
      </c>
    </row>
    <row r="298" spans="1:17" s="3" customFormat="1" ht="27.75" customHeight="1" x14ac:dyDescent="0.2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50"/>
      <c r="N298" s="50"/>
      <c r="O298" s="20" t="s">
        <v>413</v>
      </c>
      <c r="P298" s="21" t="s">
        <v>414</v>
      </c>
      <c r="Q298" s="36"/>
    </row>
    <row r="299" spans="1:17" s="3" customFormat="1" ht="27.75" customHeight="1" x14ac:dyDescent="0.2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50"/>
      <c r="N299" s="50"/>
      <c r="O299" s="23" t="s">
        <v>415</v>
      </c>
      <c r="P299" s="24" t="s">
        <v>416</v>
      </c>
      <c r="Q299" s="37"/>
    </row>
    <row r="300" spans="1:17" s="3" customFormat="1" ht="27.75" customHeight="1" x14ac:dyDescent="0.2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50"/>
      <c r="N300" s="50"/>
      <c r="O300" s="17">
        <v>2950</v>
      </c>
      <c r="P300" s="18" t="s">
        <v>417</v>
      </c>
      <c r="Q300" s="19">
        <f>+Q301</f>
        <v>0</v>
      </c>
    </row>
    <row r="301" spans="1:17" s="3" customFormat="1" ht="27.75" customHeight="1" x14ac:dyDescent="0.2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50"/>
      <c r="N301" s="50"/>
      <c r="O301" s="17">
        <v>2951</v>
      </c>
      <c r="P301" s="18" t="s">
        <v>418</v>
      </c>
      <c r="Q301" s="22">
        <f>+Q302+Q303</f>
        <v>0</v>
      </c>
    </row>
    <row r="302" spans="1:17" s="3" customFormat="1" ht="27.75" customHeight="1" x14ac:dyDescent="0.2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50"/>
      <c r="N302" s="50"/>
      <c r="O302" s="20" t="s">
        <v>419</v>
      </c>
      <c r="P302" s="21" t="s">
        <v>420</v>
      </c>
      <c r="Q302" s="36"/>
    </row>
    <row r="303" spans="1:17" s="3" customFormat="1" ht="27.75" customHeight="1" x14ac:dyDescent="0.2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50"/>
      <c r="N303" s="50"/>
      <c r="O303" s="23" t="s">
        <v>421</v>
      </c>
      <c r="P303" s="24" t="s">
        <v>422</v>
      </c>
      <c r="Q303" s="37"/>
    </row>
    <row r="304" spans="1:17" s="3" customFormat="1" ht="27.75" customHeight="1" x14ac:dyDescent="0.2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50"/>
      <c r="N304" s="50"/>
      <c r="O304" s="17">
        <v>2960</v>
      </c>
      <c r="P304" s="18" t="s">
        <v>423</v>
      </c>
      <c r="Q304" s="19">
        <f>+Q305</f>
        <v>0</v>
      </c>
    </row>
    <row r="305" spans="1:17" s="3" customFormat="1" ht="27.75" customHeight="1" x14ac:dyDescent="0.2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50"/>
      <c r="N305" s="50"/>
      <c r="O305" s="17">
        <v>2961</v>
      </c>
      <c r="P305" s="18" t="s">
        <v>424</v>
      </c>
      <c r="Q305" s="22">
        <f>+Q306+Q307</f>
        <v>0</v>
      </c>
    </row>
    <row r="306" spans="1:17" s="3" customFormat="1" ht="27.75" customHeight="1" x14ac:dyDescent="0.2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50"/>
      <c r="N306" s="50"/>
      <c r="O306" s="20" t="s">
        <v>425</v>
      </c>
      <c r="P306" s="21" t="s">
        <v>426</v>
      </c>
      <c r="Q306" s="36"/>
    </row>
    <row r="307" spans="1:17" s="3" customFormat="1" ht="27.75" customHeight="1" x14ac:dyDescent="0.2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50"/>
      <c r="N307" s="50"/>
      <c r="O307" s="23" t="s">
        <v>427</v>
      </c>
      <c r="P307" s="24" t="s">
        <v>428</v>
      </c>
      <c r="Q307" s="37"/>
    </row>
    <row r="308" spans="1:17" s="3" customFormat="1" ht="27.75" customHeight="1" x14ac:dyDescent="0.2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50"/>
      <c r="N308" s="50"/>
      <c r="O308" s="17">
        <v>2970</v>
      </c>
      <c r="P308" s="18" t="s">
        <v>429</v>
      </c>
      <c r="Q308" s="19">
        <f>+Q309</f>
        <v>0</v>
      </c>
    </row>
    <row r="309" spans="1:17" s="3" customFormat="1" ht="27.75" customHeight="1" x14ac:dyDescent="0.2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50"/>
      <c r="N309" s="50"/>
      <c r="O309" s="17">
        <v>2971</v>
      </c>
      <c r="P309" s="18" t="s">
        <v>430</v>
      </c>
      <c r="Q309" s="22">
        <f>+Q310+Q311</f>
        <v>0</v>
      </c>
    </row>
    <row r="310" spans="1:17" s="3" customFormat="1" ht="27.75" customHeight="1" x14ac:dyDescent="0.2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50"/>
      <c r="N310" s="50"/>
      <c r="O310" s="20" t="s">
        <v>431</v>
      </c>
      <c r="P310" s="21" t="s">
        <v>432</v>
      </c>
      <c r="Q310" s="36"/>
    </row>
    <row r="311" spans="1:17" s="2" customFormat="1" ht="27.75" customHeight="1" x14ac:dyDescent="0.3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50"/>
      <c r="N311" s="50"/>
      <c r="O311" s="23" t="s">
        <v>433</v>
      </c>
      <c r="P311" s="24" t="s">
        <v>434</v>
      </c>
      <c r="Q311" s="37"/>
    </row>
    <row r="312" spans="1:17" ht="27.75" customHeight="1" x14ac:dyDescent="0.3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50"/>
      <c r="N312" s="50"/>
      <c r="O312" s="17">
        <v>2980</v>
      </c>
      <c r="P312" s="18" t="s">
        <v>435</v>
      </c>
      <c r="Q312" s="19">
        <f>+Q313</f>
        <v>0</v>
      </c>
    </row>
    <row r="313" spans="1:17" s="3" customFormat="1" ht="27.75" customHeight="1" x14ac:dyDescent="0.2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50"/>
      <c r="N313" s="50"/>
      <c r="O313" s="17">
        <v>2981</v>
      </c>
      <c r="P313" s="18" t="s">
        <v>436</v>
      </c>
      <c r="Q313" s="22">
        <f>+Q314+Q315</f>
        <v>0</v>
      </c>
    </row>
    <row r="314" spans="1:17" s="3" customFormat="1" ht="27.75" customHeight="1" x14ac:dyDescent="0.2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50"/>
      <c r="N314" s="50"/>
      <c r="O314" s="20" t="s">
        <v>437</v>
      </c>
      <c r="P314" s="21" t="s">
        <v>438</v>
      </c>
      <c r="Q314" s="36"/>
    </row>
    <row r="315" spans="1:17" s="3" customFormat="1" ht="27.75" customHeight="1" x14ac:dyDescent="0.2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50"/>
      <c r="N315" s="50"/>
      <c r="O315" s="23" t="s">
        <v>439</v>
      </c>
      <c r="P315" s="24" t="s">
        <v>440</v>
      </c>
      <c r="Q315" s="37"/>
    </row>
    <row r="316" spans="1:17" s="3" customFormat="1" ht="27.75" customHeight="1" x14ac:dyDescent="0.2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50"/>
      <c r="N316" s="50"/>
      <c r="O316" s="17">
        <v>2990</v>
      </c>
      <c r="P316" s="18" t="s">
        <v>441</v>
      </c>
      <c r="Q316" s="19">
        <f>+Q317</f>
        <v>0</v>
      </c>
    </row>
    <row r="317" spans="1:17" s="3" customFormat="1" ht="27.75" customHeight="1" x14ac:dyDescent="0.2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50"/>
      <c r="N317" s="50"/>
      <c r="O317" s="17">
        <v>2991</v>
      </c>
      <c r="P317" s="18" t="s">
        <v>442</v>
      </c>
      <c r="Q317" s="22">
        <f>+Q318+Q319</f>
        <v>0</v>
      </c>
    </row>
    <row r="318" spans="1:17" s="3" customFormat="1" ht="27.75" customHeight="1" x14ac:dyDescent="0.2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50"/>
      <c r="N318" s="50"/>
      <c r="O318" s="20" t="s">
        <v>443</v>
      </c>
      <c r="P318" s="21" t="s">
        <v>444</v>
      </c>
      <c r="Q318" s="36"/>
    </row>
    <row r="319" spans="1:17" s="3" customFormat="1" ht="27.75" customHeight="1" x14ac:dyDescent="0.2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50"/>
      <c r="N319" s="50"/>
      <c r="O319" s="23" t="s">
        <v>445</v>
      </c>
      <c r="P319" s="24" t="s">
        <v>446</v>
      </c>
      <c r="Q319" s="37"/>
    </row>
    <row r="320" spans="1:17" s="3" customFormat="1" ht="27.75" customHeight="1" x14ac:dyDescent="0.2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50"/>
      <c r="N320" s="50"/>
      <c r="O320" s="14">
        <v>3000</v>
      </c>
      <c r="P320" s="15" t="s">
        <v>447</v>
      </c>
      <c r="Q320" s="16">
        <f>+Q321+Q359+Q406+Q445+Q464+Q501+Q510+Q545+Q569</f>
        <v>0</v>
      </c>
    </row>
    <row r="321" spans="1:17" s="3" customFormat="1" ht="27.75" customHeight="1" x14ac:dyDescent="0.2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50"/>
      <c r="N321" s="50"/>
      <c r="O321" s="14">
        <v>3100</v>
      </c>
      <c r="P321" s="15" t="s">
        <v>448</v>
      </c>
      <c r="Q321" s="16">
        <f>+Q322+Q326+Q330+Q334+Q338+Q342+Q347+Q350+Q355</f>
        <v>0</v>
      </c>
    </row>
    <row r="322" spans="1:17" s="3" customFormat="1" ht="27.75" customHeight="1" x14ac:dyDescent="0.2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50"/>
      <c r="N322" s="50"/>
      <c r="O322" s="17">
        <v>3110</v>
      </c>
      <c r="P322" s="18" t="s">
        <v>449</v>
      </c>
      <c r="Q322" s="19">
        <f>+Q323</f>
        <v>0</v>
      </c>
    </row>
    <row r="323" spans="1:17" s="3" customFormat="1" ht="27.75" customHeight="1" x14ac:dyDescent="0.2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50"/>
      <c r="N323" s="50"/>
      <c r="O323" s="17">
        <v>3111</v>
      </c>
      <c r="P323" s="18" t="s">
        <v>450</v>
      </c>
      <c r="Q323" s="22">
        <f>+Q324+Q325</f>
        <v>0</v>
      </c>
    </row>
    <row r="324" spans="1:17" s="3" customFormat="1" ht="27.75" customHeight="1" x14ac:dyDescent="0.2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50"/>
      <c r="N324" s="50"/>
      <c r="O324" s="20" t="s">
        <v>451</v>
      </c>
      <c r="P324" s="21" t="s">
        <v>452</v>
      </c>
      <c r="Q324" s="36"/>
    </row>
    <row r="325" spans="1:17" s="3" customFormat="1" ht="27.75" customHeight="1" x14ac:dyDescent="0.2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50"/>
      <c r="N325" s="50"/>
      <c r="O325" s="23" t="s">
        <v>453</v>
      </c>
      <c r="P325" s="24" t="s">
        <v>454</v>
      </c>
      <c r="Q325" s="37"/>
    </row>
    <row r="326" spans="1:17" s="3" customFormat="1" ht="27.75" customHeight="1" x14ac:dyDescent="0.2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50"/>
      <c r="N326" s="50"/>
      <c r="O326" s="17">
        <v>3120</v>
      </c>
      <c r="P326" s="18" t="s">
        <v>455</v>
      </c>
      <c r="Q326" s="19">
        <f>+Q327</f>
        <v>0</v>
      </c>
    </row>
    <row r="327" spans="1:17" s="3" customFormat="1" ht="27.75" customHeight="1" x14ac:dyDescent="0.2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50"/>
      <c r="N327" s="50"/>
      <c r="O327" s="17">
        <v>3121</v>
      </c>
      <c r="P327" s="18" t="s">
        <v>456</v>
      </c>
      <c r="Q327" s="22">
        <f>+Q328+Q329</f>
        <v>0</v>
      </c>
    </row>
    <row r="328" spans="1:17" s="3" customFormat="1" ht="27.75" customHeight="1" x14ac:dyDescent="0.2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50"/>
      <c r="N328" s="50"/>
      <c r="O328" s="20" t="s">
        <v>457</v>
      </c>
      <c r="P328" s="21" t="s">
        <v>458</v>
      </c>
      <c r="Q328" s="36"/>
    </row>
    <row r="329" spans="1:17" s="3" customFormat="1" ht="27.75" customHeight="1" x14ac:dyDescent="0.2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50"/>
      <c r="N329" s="50"/>
      <c r="O329" s="23" t="s">
        <v>459</v>
      </c>
      <c r="P329" s="24" t="s">
        <v>460</v>
      </c>
      <c r="Q329" s="37"/>
    </row>
    <row r="330" spans="1:17" s="3" customFormat="1" ht="27.75" customHeight="1" x14ac:dyDescent="0.2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50"/>
      <c r="N330" s="50"/>
      <c r="O330" s="17">
        <v>3130</v>
      </c>
      <c r="P330" s="18" t="s">
        <v>461</v>
      </c>
      <c r="Q330" s="19">
        <f>+Q331</f>
        <v>0</v>
      </c>
    </row>
    <row r="331" spans="1:17" s="3" customFormat="1" ht="27.75" customHeight="1" x14ac:dyDescent="0.2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50"/>
      <c r="N331" s="50"/>
      <c r="O331" s="17">
        <v>3131</v>
      </c>
      <c r="P331" s="18" t="s">
        <v>462</v>
      </c>
      <c r="Q331" s="22">
        <f>+Q332+Q333</f>
        <v>0</v>
      </c>
    </row>
    <row r="332" spans="1:17" s="3" customFormat="1" ht="27.75" customHeight="1" x14ac:dyDescent="0.2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50"/>
      <c r="N332" s="50"/>
      <c r="O332" s="20" t="s">
        <v>463</v>
      </c>
      <c r="P332" s="21" t="s">
        <v>464</v>
      </c>
      <c r="Q332" s="36"/>
    </row>
    <row r="333" spans="1:17" s="3" customFormat="1" ht="27.75" customHeight="1" x14ac:dyDescent="0.2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50"/>
      <c r="N333" s="50"/>
      <c r="O333" s="23" t="s">
        <v>465</v>
      </c>
      <c r="P333" s="24" t="s">
        <v>466</v>
      </c>
      <c r="Q333" s="37"/>
    </row>
    <row r="334" spans="1:17" s="3" customFormat="1" ht="27.75" customHeight="1" x14ac:dyDescent="0.2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50"/>
      <c r="N334" s="50"/>
      <c r="O334" s="17">
        <v>3140</v>
      </c>
      <c r="P334" s="18" t="s">
        <v>467</v>
      </c>
      <c r="Q334" s="19">
        <f>+Q335</f>
        <v>0</v>
      </c>
    </row>
    <row r="335" spans="1:17" s="3" customFormat="1" ht="27.75" customHeight="1" x14ac:dyDescent="0.2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50"/>
      <c r="N335" s="50"/>
      <c r="O335" s="17">
        <v>3141</v>
      </c>
      <c r="P335" s="18" t="s">
        <v>468</v>
      </c>
      <c r="Q335" s="22">
        <f>+Q336+Q337</f>
        <v>0</v>
      </c>
    </row>
    <row r="336" spans="1:17" s="3" customFormat="1" ht="27.75" customHeight="1" x14ac:dyDescent="0.2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50"/>
      <c r="N336" s="50"/>
      <c r="O336" s="20" t="s">
        <v>469</v>
      </c>
      <c r="P336" s="21" t="s">
        <v>470</v>
      </c>
      <c r="Q336" s="36"/>
    </row>
    <row r="337" spans="1:17" s="3" customFormat="1" ht="27.75" customHeight="1" x14ac:dyDescent="0.2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50"/>
      <c r="N337" s="50"/>
      <c r="O337" s="23" t="s">
        <v>471</v>
      </c>
      <c r="P337" s="24" t="s">
        <v>472</v>
      </c>
      <c r="Q337" s="37"/>
    </row>
    <row r="338" spans="1:17" s="3" customFormat="1" ht="27.75" customHeight="1" x14ac:dyDescent="0.2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50"/>
      <c r="N338" s="50"/>
      <c r="O338" s="17">
        <v>3150</v>
      </c>
      <c r="P338" s="18" t="s">
        <v>473</v>
      </c>
      <c r="Q338" s="19">
        <f>+Q339</f>
        <v>0</v>
      </c>
    </row>
    <row r="339" spans="1:17" s="3" customFormat="1" ht="27.75" customHeight="1" x14ac:dyDescent="0.2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50"/>
      <c r="N339" s="50"/>
      <c r="O339" s="17">
        <v>3151</v>
      </c>
      <c r="P339" s="18" t="s">
        <v>474</v>
      </c>
      <c r="Q339" s="22">
        <f>+Q340+Q341</f>
        <v>0</v>
      </c>
    </row>
    <row r="340" spans="1:17" s="3" customFormat="1" ht="27.75" customHeight="1" x14ac:dyDescent="0.2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50"/>
      <c r="N340" s="50"/>
      <c r="O340" s="20" t="s">
        <v>475</v>
      </c>
      <c r="P340" s="21" t="s">
        <v>476</v>
      </c>
      <c r="Q340" s="36"/>
    </row>
    <row r="341" spans="1:17" s="3" customFormat="1" ht="27.75" customHeight="1" x14ac:dyDescent="0.2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50"/>
      <c r="N341" s="50"/>
      <c r="O341" s="23" t="s">
        <v>477</v>
      </c>
      <c r="P341" s="24" t="s">
        <v>478</v>
      </c>
      <c r="Q341" s="37"/>
    </row>
    <row r="342" spans="1:17" s="3" customFormat="1" ht="27.75" customHeight="1" x14ac:dyDescent="0.2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50"/>
      <c r="N342" s="50"/>
      <c r="O342" s="17">
        <v>3160</v>
      </c>
      <c r="P342" s="18" t="s">
        <v>901</v>
      </c>
      <c r="Q342" s="19">
        <f>+Q343+Q344+Q345+Q346</f>
        <v>0</v>
      </c>
    </row>
    <row r="343" spans="1:17" s="3" customFormat="1" ht="27.75" customHeight="1" x14ac:dyDescent="0.25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50"/>
      <c r="N343" s="50"/>
      <c r="O343" s="20" t="s">
        <v>977</v>
      </c>
      <c r="P343" s="21" t="s">
        <v>902</v>
      </c>
      <c r="Q343" s="36"/>
    </row>
    <row r="344" spans="1:17" s="3" customFormat="1" ht="27.75" customHeight="1" x14ac:dyDescent="0.25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50"/>
      <c r="N344" s="50"/>
      <c r="O344" s="23" t="s">
        <v>989</v>
      </c>
      <c r="P344" s="24" t="s">
        <v>902</v>
      </c>
      <c r="Q344" s="37"/>
    </row>
    <row r="345" spans="1:17" s="3" customFormat="1" ht="27.75" customHeight="1" x14ac:dyDescent="0.2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50"/>
      <c r="N345" s="50"/>
      <c r="O345" s="20" t="s">
        <v>978</v>
      </c>
      <c r="P345" s="21" t="s">
        <v>903</v>
      </c>
      <c r="Q345" s="36"/>
    </row>
    <row r="346" spans="1:17" s="3" customFormat="1" ht="27.75" customHeight="1" x14ac:dyDescent="0.25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50"/>
      <c r="N346" s="50"/>
      <c r="O346" s="23" t="s">
        <v>990</v>
      </c>
      <c r="P346" s="24" t="s">
        <v>903</v>
      </c>
      <c r="Q346" s="37"/>
    </row>
    <row r="347" spans="1:17" s="3" customFormat="1" ht="27.75" customHeight="1" x14ac:dyDescent="0.25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50"/>
      <c r="N347" s="50"/>
      <c r="O347" s="17">
        <v>3170</v>
      </c>
      <c r="P347" s="18" t="s">
        <v>904</v>
      </c>
      <c r="Q347" s="19">
        <f>+Q348+Q349</f>
        <v>0</v>
      </c>
    </row>
    <row r="348" spans="1:17" s="3" customFormat="1" ht="27.75" customHeight="1" x14ac:dyDescent="0.25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50"/>
      <c r="N348" s="50"/>
      <c r="O348" s="20" t="s">
        <v>979</v>
      </c>
      <c r="P348" s="21" t="s">
        <v>904</v>
      </c>
      <c r="Q348" s="36"/>
    </row>
    <row r="349" spans="1:17" s="3" customFormat="1" ht="27.75" customHeight="1" x14ac:dyDescent="0.25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50"/>
      <c r="N349" s="50"/>
      <c r="O349" s="23" t="s">
        <v>991</v>
      </c>
      <c r="P349" s="24" t="s">
        <v>904</v>
      </c>
      <c r="Q349" s="37"/>
    </row>
    <row r="350" spans="1:17" ht="27.75" customHeight="1" x14ac:dyDescent="0.3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50"/>
      <c r="N350" s="50"/>
      <c r="O350" s="17">
        <v>3180</v>
      </c>
      <c r="P350" s="18" t="s">
        <v>905</v>
      </c>
      <c r="Q350" s="19">
        <f>+Q351+Q352+Q353+Q354</f>
        <v>0</v>
      </c>
    </row>
    <row r="351" spans="1:17" s="3" customFormat="1" ht="27.75" customHeight="1" x14ac:dyDescent="0.25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50"/>
      <c r="N351" s="50"/>
      <c r="O351" s="20" t="s">
        <v>980</v>
      </c>
      <c r="P351" s="21" t="s">
        <v>906</v>
      </c>
      <c r="Q351" s="36"/>
    </row>
    <row r="352" spans="1:17" s="3" customFormat="1" ht="27.75" customHeight="1" x14ac:dyDescent="0.25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50"/>
      <c r="N352" s="50"/>
      <c r="O352" s="23" t="s">
        <v>992</v>
      </c>
      <c r="P352" s="24" t="s">
        <v>906</v>
      </c>
      <c r="Q352" s="37"/>
    </row>
    <row r="353" spans="1:17" s="3" customFormat="1" ht="27.75" customHeight="1" x14ac:dyDescent="0.25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50"/>
      <c r="N353" s="50"/>
      <c r="O353" s="20" t="s">
        <v>981</v>
      </c>
      <c r="P353" s="21" t="s">
        <v>907</v>
      </c>
      <c r="Q353" s="36"/>
    </row>
    <row r="354" spans="1:17" s="3" customFormat="1" ht="27.75" customHeight="1" x14ac:dyDescent="0.25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50"/>
      <c r="N354" s="50"/>
      <c r="O354" s="23" t="s">
        <v>993</v>
      </c>
      <c r="P354" s="24" t="s">
        <v>907</v>
      </c>
      <c r="Q354" s="37"/>
    </row>
    <row r="355" spans="1:17" s="3" customFormat="1" ht="27.75" customHeight="1" x14ac:dyDescent="0.2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50"/>
      <c r="N355" s="50"/>
      <c r="O355" s="17">
        <v>3190</v>
      </c>
      <c r="P355" s="18" t="s">
        <v>479</v>
      </c>
      <c r="Q355" s="19">
        <f>+Q356</f>
        <v>0</v>
      </c>
    </row>
    <row r="356" spans="1:17" s="3" customFormat="1" ht="27.75" customHeight="1" x14ac:dyDescent="0.25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50"/>
      <c r="N356" s="50"/>
      <c r="O356" s="17">
        <v>3191</v>
      </c>
      <c r="P356" s="18" t="s">
        <v>480</v>
      </c>
      <c r="Q356" s="22">
        <f>+Q357+Q358</f>
        <v>0</v>
      </c>
    </row>
    <row r="357" spans="1:17" s="3" customFormat="1" ht="27.75" customHeight="1" x14ac:dyDescent="0.25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50"/>
      <c r="N357" s="50"/>
      <c r="O357" s="20" t="s">
        <v>481</v>
      </c>
      <c r="P357" s="21" t="s">
        <v>482</v>
      </c>
      <c r="Q357" s="36"/>
    </row>
    <row r="358" spans="1:17" s="3" customFormat="1" ht="27.75" customHeight="1" x14ac:dyDescent="0.25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50"/>
      <c r="N358" s="50"/>
      <c r="O358" s="23" t="s">
        <v>483</v>
      </c>
      <c r="P358" s="24" t="s">
        <v>484</v>
      </c>
      <c r="Q358" s="37"/>
    </row>
    <row r="359" spans="1:17" s="3" customFormat="1" ht="27.75" customHeight="1" x14ac:dyDescent="0.25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50"/>
      <c r="N359" s="50"/>
      <c r="O359" s="14">
        <v>3200</v>
      </c>
      <c r="P359" s="15" t="s">
        <v>485</v>
      </c>
      <c r="Q359" s="16">
        <f>+Q360+Q364+Q368+Q375+Q379+Q395+Q399+Q402</f>
        <v>0</v>
      </c>
    </row>
    <row r="360" spans="1:17" s="3" customFormat="1" ht="27.75" customHeight="1" x14ac:dyDescent="0.25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50"/>
      <c r="N360" s="50"/>
      <c r="O360" s="17">
        <v>3210</v>
      </c>
      <c r="P360" s="18" t="s">
        <v>486</v>
      </c>
      <c r="Q360" s="19">
        <f>+Q361</f>
        <v>0</v>
      </c>
    </row>
    <row r="361" spans="1:17" s="3" customFormat="1" ht="27.75" customHeight="1" x14ac:dyDescent="0.25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50"/>
      <c r="N361" s="50"/>
      <c r="O361" s="17">
        <v>3211</v>
      </c>
      <c r="P361" s="18" t="s">
        <v>487</v>
      </c>
      <c r="Q361" s="22">
        <f>+Q362+Q363</f>
        <v>0</v>
      </c>
    </row>
    <row r="362" spans="1:17" s="3" customFormat="1" ht="27.75" customHeight="1" x14ac:dyDescent="0.25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50"/>
      <c r="N362" s="50"/>
      <c r="O362" s="20" t="s">
        <v>488</v>
      </c>
      <c r="P362" s="21" t="s">
        <v>489</v>
      </c>
      <c r="Q362" s="36"/>
    </row>
    <row r="363" spans="1:17" s="3" customFormat="1" ht="27.75" customHeight="1" x14ac:dyDescent="0.25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50"/>
      <c r="N363" s="50"/>
      <c r="O363" s="23" t="s">
        <v>490</v>
      </c>
      <c r="P363" s="24" t="s">
        <v>491</v>
      </c>
      <c r="Q363" s="37"/>
    </row>
    <row r="364" spans="1:17" s="3" customFormat="1" ht="27.75" customHeight="1" x14ac:dyDescent="0.25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50"/>
      <c r="N364" s="50"/>
      <c r="O364" s="17">
        <v>3220</v>
      </c>
      <c r="P364" s="18" t="s">
        <v>492</v>
      </c>
      <c r="Q364" s="19">
        <f>+Q365</f>
        <v>0</v>
      </c>
    </row>
    <row r="365" spans="1:17" s="3" customFormat="1" ht="27.75" customHeight="1" x14ac:dyDescent="0.2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50"/>
      <c r="N365" s="50"/>
      <c r="O365" s="17">
        <v>3221</v>
      </c>
      <c r="P365" s="18" t="s">
        <v>493</v>
      </c>
      <c r="Q365" s="22">
        <f>+Q366+Q367</f>
        <v>0</v>
      </c>
    </row>
    <row r="366" spans="1:17" s="3" customFormat="1" ht="27.75" customHeight="1" x14ac:dyDescent="0.25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50"/>
      <c r="N366" s="50"/>
      <c r="O366" s="20" t="s">
        <v>494</v>
      </c>
      <c r="P366" s="21" t="s">
        <v>495</v>
      </c>
      <c r="Q366" s="36"/>
    </row>
    <row r="367" spans="1:17" s="3" customFormat="1" ht="27.75" customHeight="1" x14ac:dyDescent="0.25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50"/>
      <c r="N367" s="50"/>
      <c r="O367" s="23" t="s">
        <v>496</v>
      </c>
      <c r="P367" s="24" t="s">
        <v>497</v>
      </c>
      <c r="Q367" s="37"/>
    </row>
    <row r="368" spans="1:17" s="3" customFormat="1" ht="27.75" customHeight="1" x14ac:dyDescent="0.25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50"/>
      <c r="N368" s="50"/>
      <c r="O368" s="17">
        <v>3230</v>
      </c>
      <c r="P368" s="18" t="s">
        <v>498</v>
      </c>
      <c r="Q368" s="19">
        <f>+Q369+Q372</f>
        <v>0</v>
      </c>
    </row>
    <row r="369" spans="1:17" s="3" customFormat="1" ht="27.75" customHeight="1" x14ac:dyDescent="0.25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50"/>
      <c r="N369" s="50"/>
      <c r="O369" s="17">
        <v>3231</v>
      </c>
      <c r="P369" s="18" t="s">
        <v>499</v>
      </c>
      <c r="Q369" s="22">
        <f>+Q370+Q371</f>
        <v>0</v>
      </c>
    </row>
    <row r="370" spans="1:17" s="3" customFormat="1" ht="27.75" customHeight="1" x14ac:dyDescent="0.25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50"/>
      <c r="N370" s="50"/>
      <c r="O370" s="20" t="s">
        <v>500</v>
      </c>
      <c r="P370" s="21" t="s">
        <v>501</v>
      </c>
      <c r="Q370" s="36"/>
    </row>
    <row r="371" spans="1:17" s="3" customFormat="1" ht="27.75" customHeight="1" x14ac:dyDescent="0.25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50"/>
      <c r="N371" s="50"/>
      <c r="O371" s="23" t="s">
        <v>502</v>
      </c>
      <c r="P371" s="24" t="s">
        <v>503</v>
      </c>
      <c r="Q371" s="37"/>
    </row>
    <row r="372" spans="1:17" s="3" customFormat="1" ht="27.75" customHeight="1" x14ac:dyDescent="0.25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50"/>
      <c r="N372" s="50"/>
      <c r="O372" s="17">
        <v>3232</v>
      </c>
      <c r="P372" s="18" t="s">
        <v>504</v>
      </c>
      <c r="Q372" s="22">
        <f>+Q373+Q374</f>
        <v>0</v>
      </c>
    </row>
    <row r="373" spans="1:17" s="3" customFormat="1" ht="27.75" customHeight="1" x14ac:dyDescent="0.25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50"/>
      <c r="N373" s="50"/>
      <c r="O373" s="20" t="s">
        <v>505</v>
      </c>
      <c r="P373" s="21" t="s">
        <v>506</v>
      </c>
      <c r="Q373" s="36"/>
    </row>
    <row r="374" spans="1:17" s="3" customFormat="1" ht="27.75" customHeight="1" x14ac:dyDescent="0.25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50"/>
      <c r="N374" s="50"/>
      <c r="O374" s="23" t="s">
        <v>507</v>
      </c>
      <c r="P374" s="24" t="s">
        <v>508</v>
      </c>
      <c r="Q374" s="37"/>
    </row>
    <row r="375" spans="1:17" s="3" customFormat="1" ht="27.75" customHeight="1" x14ac:dyDescent="0.25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50"/>
      <c r="N375" s="50"/>
      <c r="O375" s="17">
        <v>3240</v>
      </c>
      <c r="P375" s="18" t="s">
        <v>509</v>
      </c>
      <c r="Q375" s="19">
        <f>+Q376</f>
        <v>0</v>
      </c>
    </row>
    <row r="376" spans="1:17" s="3" customFormat="1" ht="27.75" customHeight="1" x14ac:dyDescent="0.25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50"/>
      <c r="N376" s="50"/>
      <c r="O376" s="17">
        <v>3241</v>
      </c>
      <c r="P376" s="18" t="s">
        <v>510</v>
      </c>
      <c r="Q376" s="22">
        <f>+Q377+Q378</f>
        <v>0</v>
      </c>
    </row>
    <row r="377" spans="1:17" s="3" customFormat="1" ht="27.75" customHeight="1" x14ac:dyDescent="0.25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50"/>
      <c r="N377" s="50"/>
      <c r="O377" s="20" t="s">
        <v>511</v>
      </c>
      <c r="P377" s="21" t="s">
        <v>512</v>
      </c>
      <c r="Q377" s="36"/>
    </row>
    <row r="378" spans="1:17" s="3" customFormat="1" ht="27.75" customHeight="1" x14ac:dyDescent="0.25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50"/>
      <c r="N378" s="50"/>
      <c r="O378" s="23" t="s">
        <v>513</v>
      </c>
      <c r="P378" s="24" t="s">
        <v>514</v>
      </c>
      <c r="Q378" s="37"/>
    </row>
    <row r="379" spans="1:17" s="3" customFormat="1" ht="27.75" customHeight="1" x14ac:dyDescent="0.25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50"/>
      <c r="N379" s="50"/>
      <c r="O379" s="17">
        <v>3250</v>
      </c>
      <c r="P379" s="18" t="s">
        <v>515</v>
      </c>
      <c r="Q379" s="19">
        <f>+Q380+Q383+Q386+Q389+Q392</f>
        <v>0</v>
      </c>
    </row>
    <row r="380" spans="1:17" s="3" customFormat="1" ht="27.75" customHeight="1" x14ac:dyDescent="0.25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50"/>
      <c r="N380" s="50"/>
      <c r="O380" s="17">
        <v>3251</v>
      </c>
      <c r="P380" s="18" t="s">
        <v>516</v>
      </c>
      <c r="Q380" s="22">
        <f>+Q381+Q382</f>
        <v>0</v>
      </c>
    </row>
    <row r="381" spans="1:17" s="3" customFormat="1" ht="27.75" customHeight="1" x14ac:dyDescent="0.25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50"/>
      <c r="N381" s="50"/>
      <c r="O381" s="20" t="s">
        <v>517</v>
      </c>
      <c r="P381" s="21" t="s">
        <v>518</v>
      </c>
      <c r="Q381" s="36"/>
    </row>
    <row r="382" spans="1:17" s="3" customFormat="1" ht="27.75" customHeight="1" x14ac:dyDescent="0.25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50"/>
      <c r="N382" s="50"/>
      <c r="O382" s="23" t="s">
        <v>519</v>
      </c>
      <c r="P382" s="24" t="s">
        <v>520</v>
      </c>
      <c r="Q382" s="37"/>
    </row>
    <row r="383" spans="1:17" s="3" customFormat="1" ht="27.75" customHeight="1" x14ac:dyDescent="0.25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50"/>
      <c r="N383" s="50"/>
      <c r="O383" s="17">
        <v>3252</v>
      </c>
      <c r="P383" s="18" t="s">
        <v>521</v>
      </c>
      <c r="Q383" s="22">
        <f>+Q384+Q385</f>
        <v>0</v>
      </c>
    </row>
    <row r="384" spans="1:17" s="3" customFormat="1" ht="27.75" customHeight="1" x14ac:dyDescent="0.25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50"/>
      <c r="N384" s="50"/>
      <c r="O384" s="20" t="s">
        <v>522</v>
      </c>
      <c r="P384" s="21" t="s">
        <v>523</v>
      </c>
      <c r="Q384" s="36"/>
    </row>
    <row r="385" spans="1:17" s="3" customFormat="1" ht="27.75" customHeight="1" x14ac:dyDescent="0.25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50"/>
      <c r="N385" s="50"/>
      <c r="O385" s="23" t="s">
        <v>524</v>
      </c>
      <c r="P385" s="24" t="s">
        <v>525</v>
      </c>
      <c r="Q385" s="37"/>
    </row>
    <row r="386" spans="1:17" s="3" customFormat="1" ht="27.75" customHeight="1" x14ac:dyDescent="0.25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50"/>
      <c r="N386" s="50"/>
      <c r="O386" s="17">
        <v>3253</v>
      </c>
      <c r="P386" s="18" t="s">
        <v>526</v>
      </c>
      <c r="Q386" s="22">
        <f>+Q387+Q388</f>
        <v>0</v>
      </c>
    </row>
    <row r="387" spans="1:17" s="3" customFormat="1" ht="27.75" customHeight="1" x14ac:dyDescent="0.25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50"/>
      <c r="N387" s="50"/>
      <c r="O387" s="20" t="s">
        <v>527</v>
      </c>
      <c r="P387" s="21" t="s">
        <v>528</v>
      </c>
      <c r="Q387" s="36"/>
    </row>
    <row r="388" spans="1:17" s="3" customFormat="1" ht="27.75" customHeight="1" x14ac:dyDescent="0.25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50"/>
      <c r="N388" s="50"/>
      <c r="O388" s="23" t="s">
        <v>529</v>
      </c>
      <c r="P388" s="24" t="s">
        <v>530</v>
      </c>
      <c r="Q388" s="37"/>
    </row>
    <row r="389" spans="1:17" s="3" customFormat="1" ht="27.75" customHeight="1" x14ac:dyDescent="0.25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50"/>
      <c r="N389" s="50"/>
      <c r="O389" s="17">
        <v>3254</v>
      </c>
      <c r="P389" s="18" t="s">
        <v>531</v>
      </c>
      <c r="Q389" s="22">
        <f>+Q390+Q391</f>
        <v>0</v>
      </c>
    </row>
    <row r="390" spans="1:17" s="3" customFormat="1" ht="27.75" customHeight="1" x14ac:dyDescent="0.25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50"/>
      <c r="N390" s="50"/>
      <c r="O390" s="20" t="s">
        <v>532</v>
      </c>
      <c r="P390" s="21" t="s">
        <v>533</v>
      </c>
      <c r="Q390" s="36"/>
    </row>
    <row r="391" spans="1:17" s="3" customFormat="1" ht="27.75" customHeight="1" x14ac:dyDescent="0.25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50"/>
      <c r="N391" s="50"/>
      <c r="O391" s="23" t="s">
        <v>534</v>
      </c>
      <c r="P391" s="24" t="s">
        <v>535</v>
      </c>
      <c r="Q391" s="37"/>
    </row>
    <row r="392" spans="1:17" s="3" customFormat="1" ht="27.75" customHeight="1" x14ac:dyDescent="0.25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50"/>
      <c r="N392" s="50"/>
      <c r="O392" s="17">
        <v>3255</v>
      </c>
      <c r="P392" s="18" t="s">
        <v>536</v>
      </c>
      <c r="Q392" s="22">
        <f>+Q393+Q394</f>
        <v>0</v>
      </c>
    </row>
    <row r="393" spans="1:17" s="3" customFormat="1" ht="27.75" customHeight="1" x14ac:dyDescent="0.25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50"/>
      <c r="N393" s="50"/>
      <c r="O393" s="20" t="s">
        <v>537</v>
      </c>
      <c r="P393" s="21" t="s">
        <v>538</v>
      </c>
      <c r="Q393" s="36"/>
    </row>
    <row r="394" spans="1:17" s="3" customFormat="1" ht="27.75" customHeight="1" x14ac:dyDescent="0.25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50"/>
      <c r="N394" s="50"/>
      <c r="O394" s="23" t="s">
        <v>539</v>
      </c>
      <c r="P394" s="24" t="s">
        <v>540</v>
      </c>
      <c r="Q394" s="37"/>
    </row>
    <row r="395" spans="1:17" s="3" customFormat="1" ht="27.75" customHeight="1" x14ac:dyDescent="0.25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50"/>
      <c r="N395" s="50"/>
      <c r="O395" s="17">
        <v>3260</v>
      </c>
      <c r="P395" s="18" t="s">
        <v>541</v>
      </c>
      <c r="Q395" s="19">
        <f>+Q396</f>
        <v>0</v>
      </c>
    </row>
    <row r="396" spans="1:17" s="3" customFormat="1" ht="27.75" customHeight="1" x14ac:dyDescent="0.25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50"/>
      <c r="N396" s="50"/>
      <c r="O396" s="17">
        <v>3261</v>
      </c>
      <c r="P396" s="18" t="s">
        <v>542</v>
      </c>
      <c r="Q396" s="22">
        <f>+Q397+Q398</f>
        <v>0</v>
      </c>
    </row>
    <row r="397" spans="1:17" ht="27.75" customHeight="1" x14ac:dyDescent="0.3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50"/>
      <c r="N397" s="50"/>
      <c r="O397" s="20" t="s">
        <v>543</v>
      </c>
      <c r="P397" s="21" t="s">
        <v>544</v>
      </c>
      <c r="Q397" s="36"/>
    </row>
    <row r="398" spans="1:17" s="3" customFormat="1" ht="27.75" customHeight="1" x14ac:dyDescent="0.25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50"/>
      <c r="N398" s="50"/>
      <c r="O398" s="23" t="s">
        <v>545</v>
      </c>
      <c r="P398" s="24" t="s">
        <v>546</v>
      </c>
      <c r="Q398" s="37"/>
    </row>
    <row r="399" spans="1:17" s="3" customFormat="1" ht="27.75" customHeight="1" x14ac:dyDescent="0.25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50"/>
      <c r="N399" s="50"/>
      <c r="O399" s="17">
        <v>3280</v>
      </c>
      <c r="P399" s="18" t="s">
        <v>547</v>
      </c>
      <c r="Q399" s="19">
        <f>+Q400</f>
        <v>0</v>
      </c>
    </row>
    <row r="400" spans="1:17" s="3" customFormat="1" ht="27.75" customHeight="1" x14ac:dyDescent="0.25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50"/>
      <c r="N400" s="50"/>
      <c r="O400" s="17">
        <v>3281</v>
      </c>
      <c r="P400" s="18" t="s">
        <v>548</v>
      </c>
      <c r="Q400" s="22">
        <f>+Q401</f>
        <v>0</v>
      </c>
    </row>
    <row r="401" spans="1:17" s="3" customFormat="1" ht="27.75" customHeight="1" x14ac:dyDescent="0.25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50"/>
      <c r="N401" s="50"/>
      <c r="O401" s="20" t="s">
        <v>549</v>
      </c>
      <c r="P401" s="21" t="s">
        <v>550</v>
      </c>
      <c r="Q401" s="36"/>
    </row>
    <row r="402" spans="1:17" s="3" customFormat="1" ht="27.75" customHeight="1" x14ac:dyDescent="0.25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50"/>
      <c r="N402" s="50"/>
      <c r="O402" s="17">
        <v>3290</v>
      </c>
      <c r="P402" s="18" t="s">
        <v>551</v>
      </c>
      <c r="Q402" s="19">
        <f>+Q403</f>
        <v>0</v>
      </c>
    </row>
    <row r="403" spans="1:17" s="3" customFormat="1" ht="27.75" customHeight="1" x14ac:dyDescent="0.25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50"/>
      <c r="N403" s="50"/>
      <c r="O403" s="17">
        <v>3291</v>
      </c>
      <c r="P403" s="18" t="s">
        <v>552</v>
      </c>
      <c r="Q403" s="22">
        <f>+Q404+Q405</f>
        <v>0</v>
      </c>
    </row>
    <row r="404" spans="1:17" s="3" customFormat="1" ht="27.75" customHeight="1" x14ac:dyDescent="0.25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50"/>
      <c r="N404" s="50"/>
      <c r="O404" s="20" t="s">
        <v>553</v>
      </c>
      <c r="P404" s="21" t="s">
        <v>554</v>
      </c>
      <c r="Q404" s="36"/>
    </row>
    <row r="405" spans="1:17" s="3" customFormat="1" ht="27.75" customHeight="1" x14ac:dyDescent="0.2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50"/>
      <c r="N405" s="50"/>
      <c r="O405" s="23" t="s">
        <v>555</v>
      </c>
      <c r="P405" s="24" t="s">
        <v>556</v>
      </c>
      <c r="Q405" s="37"/>
    </row>
    <row r="406" spans="1:17" s="3" customFormat="1" ht="27.75" customHeight="1" x14ac:dyDescent="0.25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50"/>
      <c r="N406" s="50"/>
      <c r="O406" s="14">
        <v>3300</v>
      </c>
      <c r="P406" s="15" t="s">
        <v>557</v>
      </c>
      <c r="Q406" s="16">
        <f>+Q407+Q411+Q415+Q419+Q423+Q427+Q431+Q434+Q438</f>
        <v>0</v>
      </c>
    </row>
    <row r="407" spans="1:17" s="3" customFormat="1" ht="27.75" customHeight="1" x14ac:dyDescent="0.25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50"/>
      <c r="N407" s="50"/>
      <c r="O407" s="17">
        <v>3310</v>
      </c>
      <c r="P407" s="18" t="s">
        <v>558</v>
      </c>
      <c r="Q407" s="19">
        <f>+Q408</f>
        <v>0</v>
      </c>
    </row>
    <row r="408" spans="1:17" s="3" customFormat="1" ht="27.75" customHeight="1" x14ac:dyDescent="0.25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50"/>
      <c r="N408" s="50"/>
      <c r="O408" s="17">
        <v>3315</v>
      </c>
      <c r="P408" s="18" t="s">
        <v>559</v>
      </c>
      <c r="Q408" s="22">
        <f>+Q409+Q410</f>
        <v>0</v>
      </c>
    </row>
    <row r="409" spans="1:17" s="3" customFormat="1" ht="27.75" customHeight="1" x14ac:dyDescent="0.25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50"/>
      <c r="N409" s="50"/>
      <c r="O409" s="20" t="s">
        <v>560</v>
      </c>
      <c r="P409" s="21" t="s">
        <v>561</v>
      </c>
      <c r="Q409" s="36"/>
    </row>
    <row r="410" spans="1:17" s="3" customFormat="1" ht="27.75" customHeight="1" x14ac:dyDescent="0.25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50"/>
      <c r="N410" s="50"/>
      <c r="O410" s="23" t="s">
        <v>562</v>
      </c>
      <c r="P410" s="24" t="s">
        <v>563</v>
      </c>
      <c r="Q410" s="37"/>
    </row>
    <row r="411" spans="1:17" s="3" customFormat="1" ht="27.75" customHeight="1" x14ac:dyDescent="0.25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50"/>
      <c r="N411" s="50"/>
      <c r="O411" s="17">
        <v>3320</v>
      </c>
      <c r="P411" s="18" t="s">
        <v>564</v>
      </c>
      <c r="Q411" s="19">
        <f>+Q412</f>
        <v>0</v>
      </c>
    </row>
    <row r="412" spans="1:17" s="3" customFormat="1" ht="27.75" customHeight="1" x14ac:dyDescent="0.25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50"/>
      <c r="N412" s="50"/>
      <c r="O412" s="17">
        <v>3321</v>
      </c>
      <c r="P412" s="18" t="s">
        <v>565</v>
      </c>
      <c r="Q412" s="22">
        <f>+Q413+Q414</f>
        <v>0</v>
      </c>
    </row>
    <row r="413" spans="1:17" s="3" customFormat="1" ht="27.75" customHeight="1" x14ac:dyDescent="0.25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50"/>
      <c r="N413" s="50"/>
      <c r="O413" s="20" t="s">
        <v>566</v>
      </c>
      <c r="P413" s="21" t="s">
        <v>567</v>
      </c>
      <c r="Q413" s="36"/>
    </row>
    <row r="414" spans="1:17" s="3" customFormat="1" ht="27.75" customHeight="1" x14ac:dyDescent="0.25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50"/>
      <c r="N414" s="50"/>
      <c r="O414" s="23" t="s">
        <v>568</v>
      </c>
      <c r="P414" s="24" t="s">
        <v>569</v>
      </c>
      <c r="Q414" s="37"/>
    </row>
    <row r="415" spans="1:17" s="3" customFormat="1" ht="27.75" customHeight="1" x14ac:dyDescent="0.2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50"/>
      <c r="N415" s="50"/>
      <c r="O415" s="17">
        <v>3330</v>
      </c>
      <c r="P415" s="18" t="s">
        <v>570</v>
      </c>
      <c r="Q415" s="19">
        <f>+Q416</f>
        <v>0</v>
      </c>
    </row>
    <row r="416" spans="1:17" s="3" customFormat="1" ht="27.75" customHeight="1" x14ac:dyDescent="0.25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50"/>
      <c r="N416" s="50"/>
      <c r="O416" s="17">
        <v>3331</v>
      </c>
      <c r="P416" s="18" t="s">
        <v>571</v>
      </c>
      <c r="Q416" s="22">
        <f>+Q417+Q418</f>
        <v>0</v>
      </c>
    </row>
    <row r="417" spans="1:17" s="3" customFormat="1" ht="27.75" customHeight="1" x14ac:dyDescent="0.25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50"/>
      <c r="N417" s="50"/>
      <c r="O417" s="20" t="s">
        <v>572</v>
      </c>
      <c r="P417" s="21" t="s">
        <v>573</v>
      </c>
      <c r="Q417" s="36"/>
    </row>
    <row r="418" spans="1:17" s="3" customFormat="1" ht="27.75" customHeight="1" x14ac:dyDescent="0.25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50"/>
      <c r="N418" s="50"/>
      <c r="O418" s="23" t="s">
        <v>574</v>
      </c>
      <c r="P418" s="24" t="s">
        <v>575</v>
      </c>
      <c r="Q418" s="37"/>
    </row>
    <row r="419" spans="1:17" s="3" customFormat="1" ht="27.75" customHeight="1" x14ac:dyDescent="0.25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50"/>
      <c r="N419" s="50"/>
      <c r="O419" s="17">
        <v>3340</v>
      </c>
      <c r="P419" s="18" t="s">
        <v>576</v>
      </c>
      <c r="Q419" s="19">
        <f>+Q420</f>
        <v>0</v>
      </c>
    </row>
    <row r="420" spans="1:17" s="3" customFormat="1" ht="27.75" customHeight="1" x14ac:dyDescent="0.25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50"/>
      <c r="N420" s="50"/>
      <c r="O420" s="17">
        <v>3341</v>
      </c>
      <c r="P420" s="18" t="s">
        <v>577</v>
      </c>
      <c r="Q420" s="22">
        <f>+Q421+Q422</f>
        <v>0</v>
      </c>
    </row>
    <row r="421" spans="1:17" s="3" customFormat="1" ht="27.75" customHeight="1" x14ac:dyDescent="0.25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50"/>
      <c r="N421" s="50"/>
      <c r="O421" s="20" t="s">
        <v>578</v>
      </c>
      <c r="P421" s="21" t="s">
        <v>579</v>
      </c>
      <c r="Q421" s="36"/>
    </row>
    <row r="422" spans="1:17" s="3" customFormat="1" ht="27.75" customHeight="1" x14ac:dyDescent="0.25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50"/>
      <c r="N422" s="50"/>
      <c r="O422" s="23" t="s">
        <v>580</v>
      </c>
      <c r="P422" s="24" t="s">
        <v>581</v>
      </c>
      <c r="Q422" s="37"/>
    </row>
    <row r="423" spans="1:17" s="3" customFormat="1" ht="27.75" customHeight="1" x14ac:dyDescent="0.25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50"/>
      <c r="N423" s="50"/>
      <c r="O423" s="17">
        <v>3350</v>
      </c>
      <c r="P423" s="18" t="s">
        <v>582</v>
      </c>
      <c r="Q423" s="19">
        <f>+Q424</f>
        <v>0</v>
      </c>
    </row>
    <row r="424" spans="1:17" s="3" customFormat="1" ht="27.75" customHeight="1" x14ac:dyDescent="0.25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50"/>
      <c r="N424" s="50"/>
      <c r="O424" s="17">
        <v>3351</v>
      </c>
      <c r="P424" s="18" t="s">
        <v>583</v>
      </c>
      <c r="Q424" s="22">
        <f>+Q425+Q426</f>
        <v>0</v>
      </c>
    </row>
    <row r="425" spans="1:17" s="3" customFormat="1" ht="27.75" customHeight="1" x14ac:dyDescent="0.25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50"/>
      <c r="N425" s="50"/>
      <c r="O425" s="20" t="s">
        <v>584</v>
      </c>
      <c r="P425" s="21" t="s">
        <v>585</v>
      </c>
      <c r="Q425" s="36"/>
    </row>
    <row r="426" spans="1:17" s="3" customFormat="1" ht="27.75" customHeight="1" x14ac:dyDescent="0.25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50"/>
      <c r="N426" s="50"/>
      <c r="O426" s="23" t="s">
        <v>586</v>
      </c>
      <c r="P426" s="24" t="s">
        <v>587</v>
      </c>
      <c r="Q426" s="37"/>
    </row>
    <row r="427" spans="1:17" s="3" customFormat="1" ht="27.75" customHeight="1" x14ac:dyDescent="0.25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50"/>
      <c r="N427" s="50"/>
      <c r="O427" s="17">
        <v>3360</v>
      </c>
      <c r="P427" s="18" t="s">
        <v>588</v>
      </c>
      <c r="Q427" s="19">
        <f>+Q428</f>
        <v>0</v>
      </c>
    </row>
    <row r="428" spans="1:17" s="3" customFormat="1" ht="27.75" customHeight="1" x14ac:dyDescent="0.25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50"/>
      <c r="N428" s="50"/>
      <c r="O428" s="17">
        <v>3361</v>
      </c>
      <c r="P428" s="18" t="s">
        <v>589</v>
      </c>
      <c r="Q428" s="22">
        <f>+Q429+Q430</f>
        <v>0</v>
      </c>
    </row>
    <row r="429" spans="1:17" s="3" customFormat="1" ht="27.75" customHeight="1" x14ac:dyDescent="0.25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50"/>
      <c r="N429" s="50"/>
      <c r="O429" s="20" t="s">
        <v>590</v>
      </c>
      <c r="P429" s="21" t="s">
        <v>591</v>
      </c>
      <c r="Q429" s="36"/>
    </row>
    <row r="430" spans="1:17" s="3" customFormat="1" ht="27.75" customHeight="1" x14ac:dyDescent="0.25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50"/>
      <c r="N430" s="50"/>
      <c r="O430" s="23" t="s">
        <v>592</v>
      </c>
      <c r="P430" s="24" t="s">
        <v>593</v>
      </c>
      <c r="Q430" s="37"/>
    </row>
    <row r="431" spans="1:17" s="3" customFormat="1" ht="27.75" customHeight="1" x14ac:dyDescent="0.25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50"/>
      <c r="N431" s="50"/>
      <c r="O431" s="17">
        <v>3370</v>
      </c>
      <c r="P431" s="18" t="s">
        <v>908</v>
      </c>
      <c r="Q431" s="19">
        <f>+Q432+Q433</f>
        <v>0</v>
      </c>
    </row>
    <row r="432" spans="1:17" s="3" customFormat="1" ht="27.75" customHeight="1" x14ac:dyDescent="0.25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50"/>
      <c r="N432" s="50"/>
      <c r="O432" s="20" t="s">
        <v>982</v>
      </c>
      <c r="P432" s="21" t="s">
        <v>908</v>
      </c>
      <c r="Q432" s="36"/>
    </row>
    <row r="433" spans="1:17" s="3" customFormat="1" ht="27.75" customHeight="1" x14ac:dyDescent="0.25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50"/>
      <c r="N433" s="50"/>
      <c r="O433" s="23" t="s">
        <v>994</v>
      </c>
      <c r="P433" s="24" t="s">
        <v>908</v>
      </c>
      <c r="Q433" s="37"/>
    </row>
    <row r="434" spans="1:17" s="3" customFormat="1" ht="27.75" customHeight="1" x14ac:dyDescent="0.25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50"/>
      <c r="N434" s="50"/>
      <c r="O434" s="17">
        <v>3380</v>
      </c>
      <c r="P434" s="18" t="s">
        <v>594</v>
      </c>
      <c r="Q434" s="19">
        <f>+Q435</f>
        <v>0</v>
      </c>
    </row>
    <row r="435" spans="1:17" s="3" customFormat="1" ht="27.75" customHeight="1" x14ac:dyDescent="0.2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50"/>
      <c r="N435" s="50"/>
      <c r="O435" s="17">
        <v>3381</v>
      </c>
      <c r="P435" s="18" t="s">
        <v>595</v>
      </c>
      <c r="Q435" s="22">
        <f>+Q436+Q437</f>
        <v>0</v>
      </c>
    </row>
    <row r="436" spans="1:17" s="3" customFormat="1" ht="27.75" customHeight="1" x14ac:dyDescent="0.25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50"/>
      <c r="N436" s="50"/>
      <c r="O436" s="20" t="s">
        <v>596</v>
      </c>
      <c r="P436" s="21" t="s">
        <v>597</v>
      </c>
      <c r="Q436" s="36"/>
    </row>
    <row r="437" spans="1:17" s="3" customFormat="1" ht="27.75" customHeight="1" x14ac:dyDescent="0.25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50"/>
      <c r="N437" s="50"/>
      <c r="O437" s="23" t="s">
        <v>598</v>
      </c>
      <c r="P437" s="24" t="s">
        <v>599</v>
      </c>
      <c r="Q437" s="37"/>
    </row>
    <row r="438" spans="1:17" s="3" customFormat="1" ht="27.75" customHeight="1" x14ac:dyDescent="0.25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50"/>
      <c r="N438" s="50"/>
      <c r="O438" s="17">
        <v>3390</v>
      </c>
      <c r="P438" s="18" t="s">
        <v>600</v>
      </c>
      <c r="Q438" s="19">
        <f>+Q439+Q442</f>
        <v>0</v>
      </c>
    </row>
    <row r="439" spans="1:17" s="3" customFormat="1" ht="27.75" customHeight="1" x14ac:dyDescent="0.25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50"/>
      <c r="N439" s="50"/>
      <c r="O439" s="17">
        <v>3391</v>
      </c>
      <c r="P439" s="18" t="s">
        <v>601</v>
      </c>
      <c r="Q439" s="22">
        <f>+Q440+Q441</f>
        <v>0</v>
      </c>
    </row>
    <row r="440" spans="1:17" s="3" customFormat="1" ht="27.75" customHeight="1" x14ac:dyDescent="0.25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50"/>
      <c r="N440" s="50"/>
      <c r="O440" s="20" t="s">
        <v>602</v>
      </c>
      <c r="P440" s="21" t="s">
        <v>603</v>
      </c>
      <c r="Q440" s="36"/>
    </row>
    <row r="441" spans="1:17" s="3" customFormat="1" ht="27.75" customHeight="1" x14ac:dyDescent="0.25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50"/>
      <c r="N441" s="50"/>
      <c r="O441" s="23" t="s">
        <v>604</v>
      </c>
      <c r="P441" s="24" t="s">
        <v>605</v>
      </c>
      <c r="Q441" s="37"/>
    </row>
    <row r="442" spans="1:17" s="3" customFormat="1" ht="27.75" customHeight="1" x14ac:dyDescent="0.25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50"/>
      <c r="N442" s="50"/>
      <c r="O442" s="17">
        <v>3392</v>
      </c>
      <c r="P442" s="18" t="s">
        <v>606</v>
      </c>
      <c r="Q442" s="22">
        <f>+Q443+Q444</f>
        <v>0</v>
      </c>
    </row>
    <row r="443" spans="1:17" s="3" customFormat="1" ht="27.75" customHeight="1" x14ac:dyDescent="0.25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50"/>
      <c r="N443" s="50"/>
      <c r="O443" s="20" t="s">
        <v>607</v>
      </c>
      <c r="P443" s="21" t="s">
        <v>608</v>
      </c>
      <c r="Q443" s="36"/>
    </row>
    <row r="444" spans="1:17" s="3" customFormat="1" ht="27.75" customHeight="1" x14ac:dyDescent="0.25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50"/>
      <c r="N444" s="50"/>
      <c r="O444" s="23" t="s">
        <v>609</v>
      </c>
      <c r="P444" s="24" t="s">
        <v>610</v>
      </c>
      <c r="Q444" s="37"/>
    </row>
    <row r="445" spans="1:17" s="3" customFormat="1" ht="27.75" customHeight="1" x14ac:dyDescent="0.2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50"/>
      <c r="N445" s="50"/>
      <c r="O445" s="14">
        <v>3400</v>
      </c>
      <c r="P445" s="15" t="s">
        <v>909</v>
      </c>
      <c r="Q445" s="16">
        <f>+Q446+Q451+Q454+Q457+Q460</f>
        <v>0</v>
      </c>
    </row>
    <row r="446" spans="1:17" s="3" customFormat="1" ht="27.75" customHeight="1" x14ac:dyDescent="0.25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50"/>
      <c r="N446" s="50"/>
      <c r="O446" s="17">
        <v>3410</v>
      </c>
      <c r="P446" s="18" t="s">
        <v>910</v>
      </c>
      <c r="Q446" s="19">
        <f>+Q447+Q448+Q449+Q450</f>
        <v>0</v>
      </c>
    </row>
    <row r="447" spans="1:17" s="3" customFormat="1" ht="27.75" customHeight="1" x14ac:dyDescent="0.25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50"/>
      <c r="N447" s="50"/>
      <c r="O447" s="20" t="s">
        <v>983</v>
      </c>
      <c r="P447" s="21" t="s">
        <v>911</v>
      </c>
      <c r="Q447" s="36"/>
    </row>
    <row r="448" spans="1:17" s="3" customFormat="1" ht="27.75" customHeight="1" x14ac:dyDescent="0.25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50"/>
      <c r="N448" s="50"/>
      <c r="O448" s="23" t="s">
        <v>995</v>
      </c>
      <c r="P448" s="24" t="s">
        <v>911</v>
      </c>
      <c r="Q448" s="37"/>
    </row>
    <row r="449" spans="1:17" s="3" customFormat="1" ht="27.75" customHeight="1" x14ac:dyDescent="0.25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50"/>
      <c r="N449" s="50"/>
      <c r="O449" s="20" t="s">
        <v>984</v>
      </c>
      <c r="P449" s="21" t="s">
        <v>912</v>
      </c>
      <c r="Q449" s="36"/>
    </row>
    <row r="450" spans="1:17" s="3" customFormat="1" ht="27.75" customHeight="1" x14ac:dyDescent="0.25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50"/>
      <c r="N450" s="50"/>
      <c r="O450" s="23" t="s">
        <v>996</v>
      </c>
      <c r="P450" s="24" t="s">
        <v>912</v>
      </c>
      <c r="Q450" s="37"/>
    </row>
    <row r="451" spans="1:17" s="3" customFormat="1" ht="27.75" customHeight="1" x14ac:dyDescent="0.25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50"/>
      <c r="N451" s="50"/>
      <c r="O451" s="17">
        <v>3420</v>
      </c>
      <c r="P451" s="18" t="s">
        <v>913</v>
      </c>
      <c r="Q451" s="19">
        <f>+Q452+Q453</f>
        <v>0</v>
      </c>
    </row>
    <row r="452" spans="1:17" s="3" customFormat="1" ht="27.75" customHeight="1" x14ac:dyDescent="0.25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50"/>
      <c r="N452" s="50"/>
      <c r="O452" s="20" t="s">
        <v>985</v>
      </c>
      <c r="P452" s="21" t="s">
        <v>913</v>
      </c>
      <c r="Q452" s="36"/>
    </row>
    <row r="453" spans="1:17" s="3" customFormat="1" ht="27.75" customHeight="1" x14ac:dyDescent="0.25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50"/>
      <c r="N453" s="50"/>
      <c r="O453" s="23" t="s">
        <v>997</v>
      </c>
      <c r="P453" s="24" t="s">
        <v>913</v>
      </c>
      <c r="Q453" s="37"/>
    </row>
    <row r="454" spans="1:17" s="3" customFormat="1" ht="27.75" customHeight="1" x14ac:dyDescent="0.25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50"/>
      <c r="N454" s="50"/>
      <c r="O454" s="17">
        <v>3430</v>
      </c>
      <c r="P454" s="18" t="s">
        <v>914</v>
      </c>
      <c r="Q454" s="19">
        <f>+Q455+Q456</f>
        <v>0</v>
      </c>
    </row>
    <row r="455" spans="1:17" ht="27.75" customHeight="1" x14ac:dyDescent="0.3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50"/>
      <c r="N455" s="50"/>
      <c r="O455" s="20" t="s">
        <v>986</v>
      </c>
      <c r="P455" s="21" t="s">
        <v>915</v>
      </c>
      <c r="Q455" s="36"/>
    </row>
    <row r="456" spans="1:17" s="3" customFormat="1" ht="27.75" customHeight="1" x14ac:dyDescent="0.25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50"/>
      <c r="N456" s="50"/>
      <c r="O456" s="23" t="s">
        <v>998</v>
      </c>
      <c r="P456" s="24" t="s">
        <v>915</v>
      </c>
      <c r="Q456" s="37"/>
    </row>
    <row r="457" spans="1:17" s="3" customFormat="1" ht="27.75" customHeight="1" x14ac:dyDescent="0.25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50"/>
      <c r="N457" s="50"/>
      <c r="O457" s="17">
        <v>3450</v>
      </c>
      <c r="P457" s="18" t="s">
        <v>916</v>
      </c>
      <c r="Q457" s="19">
        <f>+Q458+Q459</f>
        <v>0</v>
      </c>
    </row>
    <row r="458" spans="1:17" s="3" customFormat="1" ht="27.75" customHeight="1" x14ac:dyDescent="0.25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50"/>
      <c r="N458" s="50"/>
      <c r="O458" s="20" t="s">
        <v>987</v>
      </c>
      <c r="P458" s="21" t="s">
        <v>917</v>
      </c>
      <c r="Q458" s="36"/>
    </row>
    <row r="459" spans="1:17" s="3" customFormat="1" ht="27.75" customHeight="1" x14ac:dyDescent="0.25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50"/>
      <c r="N459" s="50"/>
      <c r="O459" s="23" t="s">
        <v>999</v>
      </c>
      <c r="P459" s="24" t="s">
        <v>917</v>
      </c>
      <c r="Q459" s="37"/>
    </row>
    <row r="460" spans="1:17" s="3" customFormat="1" ht="27.75" customHeight="1" x14ac:dyDescent="0.25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50"/>
      <c r="N460" s="50"/>
      <c r="O460" s="17">
        <v>3470</v>
      </c>
      <c r="P460" s="18" t="s">
        <v>611</v>
      </c>
      <c r="Q460" s="19">
        <f>+Q461</f>
        <v>0</v>
      </c>
    </row>
    <row r="461" spans="1:17" s="3" customFormat="1" ht="27.75" customHeight="1" x14ac:dyDescent="0.25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50"/>
      <c r="N461" s="50"/>
      <c r="O461" s="17">
        <v>3471</v>
      </c>
      <c r="P461" s="18" t="s">
        <v>612</v>
      </c>
      <c r="Q461" s="22">
        <f>+Q462+Q463</f>
        <v>0</v>
      </c>
    </row>
    <row r="462" spans="1:17" s="3" customFormat="1" ht="27.75" customHeight="1" x14ac:dyDescent="0.25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50"/>
      <c r="N462" s="50"/>
      <c r="O462" s="20" t="s">
        <v>613</v>
      </c>
      <c r="P462" s="21" t="s">
        <v>614</v>
      </c>
      <c r="Q462" s="36"/>
    </row>
    <row r="463" spans="1:17" s="3" customFormat="1" ht="27.75" customHeight="1" x14ac:dyDescent="0.25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50"/>
      <c r="N463" s="50"/>
      <c r="O463" s="23" t="s">
        <v>615</v>
      </c>
      <c r="P463" s="24" t="s">
        <v>616</v>
      </c>
      <c r="Q463" s="37"/>
    </row>
    <row r="464" spans="1:17" s="3" customFormat="1" ht="27.75" customHeight="1" x14ac:dyDescent="0.25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50"/>
      <c r="N464" s="50"/>
      <c r="O464" s="14">
        <v>3500</v>
      </c>
      <c r="P464" s="15" t="s">
        <v>617</v>
      </c>
      <c r="Q464" s="16">
        <f>+Q465+Q472+Q475+Q479+Q482+Q486+Q490+Q494+Q497</f>
        <v>0</v>
      </c>
    </row>
    <row r="465" spans="1:17" s="3" customFormat="1" ht="27.75" customHeight="1" x14ac:dyDescent="0.2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50"/>
      <c r="N465" s="50"/>
      <c r="O465" s="17">
        <v>3510</v>
      </c>
      <c r="P465" s="18" t="s">
        <v>618</v>
      </c>
      <c r="Q465" s="19">
        <f>+Q466+Q469</f>
        <v>0</v>
      </c>
    </row>
    <row r="466" spans="1:17" s="3" customFormat="1" ht="27.75" customHeight="1" x14ac:dyDescent="0.25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50"/>
      <c r="N466" s="50"/>
      <c r="O466" s="17">
        <v>3511</v>
      </c>
      <c r="P466" s="18" t="s">
        <v>619</v>
      </c>
      <c r="Q466" s="22">
        <f>+Q467+Q468</f>
        <v>0</v>
      </c>
    </row>
    <row r="467" spans="1:17" s="3" customFormat="1" ht="27.75" customHeight="1" x14ac:dyDescent="0.25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50"/>
      <c r="N467" s="50"/>
      <c r="O467" s="20" t="s">
        <v>620</v>
      </c>
      <c r="P467" s="21" t="s">
        <v>621</v>
      </c>
      <c r="Q467" s="36"/>
    </row>
    <row r="468" spans="1:17" s="3" customFormat="1" ht="27.75" customHeight="1" x14ac:dyDescent="0.25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50"/>
      <c r="N468" s="50"/>
      <c r="O468" s="23" t="s">
        <v>622</v>
      </c>
      <c r="P468" s="24" t="s">
        <v>623</v>
      </c>
      <c r="Q468" s="37"/>
    </row>
    <row r="469" spans="1:17" s="3" customFormat="1" ht="27.75" customHeight="1" x14ac:dyDescent="0.25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50"/>
      <c r="N469" s="50"/>
      <c r="O469" s="17">
        <v>3512</v>
      </c>
      <c r="P469" s="18" t="s">
        <v>624</v>
      </c>
      <c r="Q469" s="22">
        <f>+Q470+Q471</f>
        <v>0</v>
      </c>
    </row>
    <row r="470" spans="1:17" s="3" customFormat="1" ht="27.75" customHeight="1" x14ac:dyDescent="0.25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50"/>
      <c r="N470" s="50"/>
      <c r="O470" s="20" t="s">
        <v>625</v>
      </c>
      <c r="P470" s="21" t="s">
        <v>626</v>
      </c>
      <c r="Q470" s="36"/>
    </row>
    <row r="471" spans="1:17" s="3" customFormat="1" ht="27.75" customHeight="1" x14ac:dyDescent="0.25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50"/>
      <c r="N471" s="50"/>
      <c r="O471" s="23" t="s">
        <v>627</v>
      </c>
      <c r="P471" s="24" t="s">
        <v>628</v>
      </c>
      <c r="Q471" s="37"/>
    </row>
    <row r="472" spans="1:17" s="3" customFormat="1" ht="27.75" customHeight="1" x14ac:dyDescent="0.25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50"/>
      <c r="N472" s="50"/>
      <c r="O472" s="17">
        <v>3520</v>
      </c>
      <c r="P472" s="18" t="s">
        <v>918</v>
      </c>
      <c r="Q472" s="19">
        <f>+Q473+Q474</f>
        <v>0</v>
      </c>
    </row>
    <row r="473" spans="1:17" s="3" customFormat="1" ht="27.75" customHeight="1" x14ac:dyDescent="0.25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50"/>
      <c r="N473" s="50"/>
      <c r="O473" s="20" t="s">
        <v>988</v>
      </c>
      <c r="P473" s="21" t="s">
        <v>919</v>
      </c>
      <c r="Q473" s="36"/>
    </row>
    <row r="474" spans="1:17" s="3" customFormat="1" ht="27.75" customHeight="1" x14ac:dyDescent="0.25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50"/>
      <c r="N474" s="50"/>
      <c r="O474" s="23" t="s">
        <v>1000</v>
      </c>
      <c r="P474" s="24" t="s">
        <v>919</v>
      </c>
      <c r="Q474" s="37"/>
    </row>
    <row r="475" spans="1:17" s="3" customFormat="1" ht="27.75" customHeight="1" x14ac:dyDescent="0.2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50"/>
      <c r="N475" s="50"/>
      <c r="O475" s="17">
        <v>3530</v>
      </c>
      <c r="P475" s="18" t="s">
        <v>629</v>
      </c>
      <c r="Q475" s="19">
        <f>+Q476</f>
        <v>0</v>
      </c>
    </row>
    <row r="476" spans="1:17" s="3" customFormat="1" ht="27.75" customHeight="1" x14ac:dyDescent="0.25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50"/>
      <c r="N476" s="50"/>
      <c r="O476" s="17">
        <v>3531</v>
      </c>
      <c r="P476" s="18" t="s">
        <v>630</v>
      </c>
      <c r="Q476" s="22">
        <f>+Q477+Q478</f>
        <v>0</v>
      </c>
    </row>
    <row r="477" spans="1:17" s="3" customFormat="1" ht="27.75" customHeight="1" x14ac:dyDescent="0.25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50"/>
      <c r="N477" s="50"/>
      <c r="O477" s="20" t="s">
        <v>631</v>
      </c>
      <c r="P477" s="21" t="s">
        <v>630</v>
      </c>
      <c r="Q477" s="36"/>
    </row>
    <row r="478" spans="1:17" s="3" customFormat="1" ht="27.75" customHeight="1" x14ac:dyDescent="0.25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50"/>
      <c r="N478" s="50"/>
      <c r="O478" s="23" t="s">
        <v>632</v>
      </c>
      <c r="P478" s="24" t="s">
        <v>630</v>
      </c>
      <c r="Q478" s="37"/>
    </row>
    <row r="479" spans="1:17" s="3" customFormat="1" ht="27.75" customHeight="1" x14ac:dyDescent="0.25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50"/>
      <c r="N479" s="50"/>
      <c r="O479" s="17">
        <v>3540</v>
      </c>
      <c r="P479" s="18" t="s">
        <v>920</v>
      </c>
      <c r="Q479" s="19">
        <f>+Q480+Q481</f>
        <v>0</v>
      </c>
    </row>
    <row r="480" spans="1:17" s="3" customFormat="1" ht="27.75" customHeight="1" x14ac:dyDescent="0.25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50"/>
      <c r="N480" s="50"/>
      <c r="O480" s="20" t="s">
        <v>1001</v>
      </c>
      <c r="P480" s="21" t="s">
        <v>920</v>
      </c>
      <c r="Q480" s="36"/>
    </row>
    <row r="481" spans="1:17" s="3" customFormat="1" ht="27.75" customHeight="1" x14ac:dyDescent="0.25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50"/>
      <c r="N481" s="50"/>
      <c r="O481" s="23" t="s">
        <v>1002</v>
      </c>
      <c r="P481" s="24" t="s">
        <v>920</v>
      </c>
      <c r="Q481" s="37"/>
    </row>
    <row r="482" spans="1:17" s="3" customFormat="1" ht="27.75" customHeight="1" x14ac:dyDescent="0.25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50"/>
      <c r="N482" s="50"/>
      <c r="O482" s="17">
        <v>3550</v>
      </c>
      <c r="P482" s="18" t="s">
        <v>633</v>
      </c>
      <c r="Q482" s="19">
        <f>+Q483</f>
        <v>0</v>
      </c>
    </row>
    <row r="483" spans="1:17" s="3" customFormat="1" ht="27.75" customHeight="1" x14ac:dyDescent="0.25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50"/>
      <c r="N483" s="50"/>
      <c r="O483" s="17">
        <v>3551</v>
      </c>
      <c r="P483" s="18" t="s">
        <v>634</v>
      </c>
      <c r="Q483" s="22">
        <f>+Q484+Q485</f>
        <v>0</v>
      </c>
    </row>
    <row r="484" spans="1:17" s="3" customFormat="1" ht="27.75" customHeight="1" x14ac:dyDescent="0.25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50"/>
      <c r="N484" s="50"/>
      <c r="O484" s="20" t="s">
        <v>635</v>
      </c>
      <c r="P484" s="21" t="s">
        <v>636</v>
      </c>
      <c r="Q484" s="36"/>
    </row>
    <row r="485" spans="1:17" s="3" customFormat="1" ht="27.75" customHeight="1" x14ac:dyDescent="0.2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50"/>
      <c r="N485" s="50"/>
      <c r="O485" s="23" t="s">
        <v>637</v>
      </c>
      <c r="P485" s="24" t="s">
        <v>638</v>
      </c>
      <c r="Q485" s="37"/>
    </row>
    <row r="486" spans="1:17" s="3" customFormat="1" ht="27.75" customHeight="1" x14ac:dyDescent="0.25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50"/>
      <c r="N486" s="50"/>
      <c r="O486" s="17">
        <v>3560</v>
      </c>
      <c r="P486" s="18" t="s">
        <v>639</v>
      </c>
      <c r="Q486" s="19">
        <f>+Q487</f>
        <v>0</v>
      </c>
    </row>
    <row r="487" spans="1:17" s="3" customFormat="1" ht="27.75" customHeight="1" x14ac:dyDescent="0.25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50"/>
      <c r="N487" s="50"/>
      <c r="O487" s="17">
        <v>3561</v>
      </c>
      <c r="P487" s="18" t="s">
        <v>640</v>
      </c>
      <c r="Q487" s="22">
        <f>+Q488+Q489</f>
        <v>0</v>
      </c>
    </row>
    <row r="488" spans="1:17" s="3" customFormat="1" ht="27.75" customHeight="1" x14ac:dyDescent="0.25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50"/>
      <c r="N488" s="50"/>
      <c r="O488" s="20" t="s">
        <v>641</v>
      </c>
      <c r="P488" s="21" t="s">
        <v>642</v>
      </c>
      <c r="Q488" s="36"/>
    </row>
    <row r="489" spans="1:17" s="3" customFormat="1" ht="27.75" customHeight="1" x14ac:dyDescent="0.25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50"/>
      <c r="N489" s="50"/>
      <c r="O489" s="23" t="s">
        <v>643</v>
      </c>
      <c r="P489" s="24" t="s">
        <v>644</v>
      </c>
      <c r="Q489" s="37"/>
    </row>
    <row r="490" spans="1:17" s="3" customFormat="1" ht="27.75" customHeight="1" x14ac:dyDescent="0.25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50"/>
      <c r="N490" s="50"/>
      <c r="O490" s="17">
        <v>3570</v>
      </c>
      <c r="P490" s="18" t="s">
        <v>645</v>
      </c>
      <c r="Q490" s="19">
        <f>+Q491</f>
        <v>0</v>
      </c>
    </row>
    <row r="491" spans="1:17" s="3" customFormat="1" ht="27.75" customHeight="1" x14ac:dyDescent="0.25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50"/>
      <c r="N491" s="50"/>
      <c r="O491" s="17">
        <v>3571</v>
      </c>
      <c r="P491" s="18" t="s">
        <v>646</v>
      </c>
      <c r="Q491" s="22">
        <f>+Q492+Q493</f>
        <v>0</v>
      </c>
    </row>
    <row r="492" spans="1:17" s="3" customFormat="1" ht="27.75" customHeight="1" x14ac:dyDescent="0.25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50"/>
      <c r="N492" s="50"/>
      <c r="O492" s="20" t="s">
        <v>647</v>
      </c>
      <c r="P492" s="21" t="s">
        <v>648</v>
      </c>
      <c r="Q492" s="36"/>
    </row>
    <row r="493" spans="1:17" s="3" customFormat="1" ht="27.75" customHeight="1" x14ac:dyDescent="0.25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50"/>
      <c r="N493" s="50"/>
      <c r="O493" s="23" t="s">
        <v>649</v>
      </c>
      <c r="P493" s="24" t="s">
        <v>650</v>
      </c>
      <c r="Q493" s="37"/>
    </row>
    <row r="494" spans="1:17" s="3" customFormat="1" ht="27.75" customHeight="1" x14ac:dyDescent="0.25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50"/>
      <c r="N494" s="50"/>
      <c r="O494" s="17">
        <v>3580</v>
      </c>
      <c r="P494" s="18" t="s">
        <v>921</v>
      </c>
      <c r="Q494" s="19">
        <f>+Q495+Q496</f>
        <v>0</v>
      </c>
    </row>
    <row r="495" spans="1:17" s="3" customFormat="1" ht="27.75" customHeight="1" x14ac:dyDescent="0.2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50"/>
      <c r="N495" s="50"/>
      <c r="O495" s="20" t="s">
        <v>1003</v>
      </c>
      <c r="P495" s="21" t="s">
        <v>922</v>
      </c>
      <c r="Q495" s="36"/>
    </row>
    <row r="496" spans="1:17" s="3" customFormat="1" ht="27.75" customHeight="1" x14ac:dyDescent="0.25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50"/>
      <c r="N496" s="50"/>
      <c r="O496" s="23" t="s">
        <v>1004</v>
      </c>
      <c r="P496" s="24" t="s">
        <v>922</v>
      </c>
      <c r="Q496" s="37"/>
    </row>
    <row r="497" spans="1:17" s="3" customFormat="1" ht="27.75" customHeight="1" x14ac:dyDescent="0.25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50"/>
      <c r="N497" s="50"/>
      <c r="O497" s="17">
        <v>3590</v>
      </c>
      <c r="P497" s="18" t="s">
        <v>651</v>
      </c>
      <c r="Q497" s="19">
        <f>+Q498</f>
        <v>0</v>
      </c>
    </row>
    <row r="498" spans="1:17" s="3" customFormat="1" ht="27.75" customHeight="1" x14ac:dyDescent="0.25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50"/>
      <c r="N498" s="50"/>
      <c r="O498" s="17">
        <v>3591</v>
      </c>
      <c r="P498" s="18" t="s">
        <v>652</v>
      </c>
      <c r="Q498" s="22">
        <f>+Q499+Q500</f>
        <v>0</v>
      </c>
    </row>
    <row r="499" spans="1:17" s="3" customFormat="1" ht="27.75" customHeight="1" x14ac:dyDescent="0.25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50"/>
      <c r="N499" s="50"/>
      <c r="O499" s="56" t="s">
        <v>653</v>
      </c>
      <c r="P499" s="21" t="s">
        <v>654</v>
      </c>
      <c r="Q499" s="36"/>
    </row>
    <row r="500" spans="1:17" s="3" customFormat="1" ht="27.75" customHeight="1" x14ac:dyDescent="0.25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50"/>
      <c r="N500" s="50"/>
      <c r="O500" s="57" t="s">
        <v>655</v>
      </c>
      <c r="P500" s="24" t="s">
        <v>656</v>
      </c>
      <c r="Q500" s="37"/>
    </row>
    <row r="501" spans="1:17" s="3" customFormat="1" ht="27.75" customHeight="1" x14ac:dyDescent="0.25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50"/>
      <c r="N501" s="50"/>
      <c r="O501" s="14">
        <v>36000</v>
      </c>
      <c r="P501" s="15" t="s">
        <v>657</v>
      </c>
      <c r="Q501" s="16">
        <f>+Q502+Q504+Q506+Q508</f>
        <v>0</v>
      </c>
    </row>
    <row r="502" spans="1:17" s="3" customFormat="1" ht="27.75" customHeight="1" x14ac:dyDescent="0.25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50"/>
      <c r="N502" s="50"/>
      <c r="O502" s="17">
        <v>3611</v>
      </c>
      <c r="P502" s="18" t="s">
        <v>658</v>
      </c>
      <c r="Q502" s="19">
        <f>+Q503</f>
        <v>0</v>
      </c>
    </row>
    <row r="503" spans="1:17" s="3" customFormat="1" ht="27.75" customHeight="1" x14ac:dyDescent="0.25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50"/>
      <c r="N503" s="50"/>
      <c r="O503" s="20" t="s">
        <v>659</v>
      </c>
      <c r="P503" s="21" t="s">
        <v>658</v>
      </c>
      <c r="Q503" s="36"/>
    </row>
    <row r="504" spans="1:17" s="3" customFormat="1" ht="27.75" customHeight="1" x14ac:dyDescent="0.25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50"/>
      <c r="N504" s="50"/>
      <c r="O504" s="17">
        <v>3622</v>
      </c>
      <c r="P504" s="18" t="s">
        <v>660</v>
      </c>
      <c r="Q504" s="19">
        <f>+Q505</f>
        <v>0</v>
      </c>
    </row>
    <row r="505" spans="1:17" s="3" customFormat="1" ht="27.75" customHeight="1" x14ac:dyDescent="0.25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50"/>
      <c r="N505" s="50"/>
      <c r="O505" s="20" t="s">
        <v>661</v>
      </c>
      <c r="P505" s="21" t="s">
        <v>660</v>
      </c>
      <c r="Q505" s="36"/>
    </row>
    <row r="506" spans="1:17" s="3" customFormat="1" ht="27.75" customHeight="1" x14ac:dyDescent="0.25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50"/>
      <c r="N506" s="50"/>
      <c r="O506" s="17">
        <v>3660</v>
      </c>
      <c r="P506" s="18" t="s">
        <v>923</v>
      </c>
      <c r="Q506" s="19">
        <f>+Q507</f>
        <v>0</v>
      </c>
    </row>
    <row r="507" spans="1:17" s="3" customFormat="1" ht="27.75" customHeight="1" x14ac:dyDescent="0.25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50"/>
      <c r="N507" s="50"/>
      <c r="O507" s="20" t="s">
        <v>1005</v>
      </c>
      <c r="P507" s="21" t="s">
        <v>923</v>
      </c>
      <c r="Q507" s="36"/>
    </row>
    <row r="508" spans="1:17" s="3" customFormat="1" ht="27.75" customHeight="1" x14ac:dyDescent="0.25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50"/>
      <c r="N508" s="50"/>
      <c r="O508" s="17">
        <v>3690</v>
      </c>
      <c r="P508" s="18" t="s">
        <v>924</v>
      </c>
      <c r="Q508" s="19">
        <f>+Q509</f>
        <v>0</v>
      </c>
    </row>
    <row r="509" spans="1:17" s="3" customFormat="1" ht="27.75" customHeight="1" x14ac:dyDescent="0.25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50"/>
      <c r="N509" s="50"/>
      <c r="O509" s="20" t="s">
        <v>1006</v>
      </c>
      <c r="P509" s="21" t="s">
        <v>925</v>
      </c>
      <c r="Q509" s="36"/>
    </row>
    <row r="510" spans="1:17" s="3" customFormat="1" ht="27.75" customHeight="1" x14ac:dyDescent="0.25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50"/>
      <c r="N510" s="50"/>
      <c r="O510" s="14">
        <v>3700</v>
      </c>
      <c r="P510" s="15" t="s">
        <v>662</v>
      </c>
      <c r="Q510" s="16">
        <f>+Q511+Q516++Q526+Q530+Q534+Q541</f>
        <v>0</v>
      </c>
    </row>
    <row r="511" spans="1:17" s="3" customFormat="1" ht="27.75" customHeight="1" x14ac:dyDescent="0.25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50"/>
      <c r="N511" s="50"/>
      <c r="O511" s="17">
        <v>3710</v>
      </c>
      <c r="P511" s="9" t="s">
        <v>1007</v>
      </c>
      <c r="Q511" s="12">
        <f>+Q512+Q514</f>
        <v>0</v>
      </c>
    </row>
    <row r="512" spans="1:17" s="3" customFormat="1" ht="27.75" customHeight="1" x14ac:dyDescent="0.25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50"/>
      <c r="N512" s="50"/>
      <c r="O512" s="17">
        <v>3711</v>
      </c>
      <c r="P512" s="18" t="s">
        <v>663</v>
      </c>
      <c r="Q512" s="22">
        <f>+Q513</f>
        <v>0</v>
      </c>
    </row>
    <row r="513" spans="1:17" s="3" customFormat="1" ht="27.75" customHeight="1" x14ac:dyDescent="0.25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50"/>
      <c r="N513" s="50"/>
      <c r="O513" s="20" t="s">
        <v>664</v>
      </c>
      <c r="P513" s="21" t="s">
        <v>665</v>
      </c>
      <c r="Q513" s="36"/>
    </row>
    <row r="514" spans="1:17" s="3" customFormat="1" ht="27.75" customHeight="1" x14ac:dyDescent="0.25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50"/>
      <c r="N514" s="50"/>
      <c r="O514" s="17">
        <v>3712</v>
      </c>
      <c r="P514" s="18" t="s">
        <v>666</v>
      </c>
      <c r="Q514" s="22">
        <f>+Q515</f>
        <v>0</v>
      </c>
    </row>
    <row r="515" spans="1:17" s="3" customFormat="1" ht="27.75" customHeight="1" x14ac:dyDescent="0.25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50"/>
      <c r="N515" s="50"/>
      <c r="O515" s="20" t="s">
        <v>667</v>
      </c>
      <c r="P515" s="21" t="s">
        <v>668</v>
      </c>
      <c r="Q515" s="36"/>
    </row>
    <row r="516" spans="1:17" s="3" customFormat="1" ht="27.75" customHeight="1" x14ac:dyDescent="0.25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50"/>
      <c r="N516" s="50"/>
      <c r="O516" s="17">
        <v>3720</v>
      </c>
      <c r="P516" s="18" t="s">
        <v>669</v>
      </c>
      <c r="Q516" s="19">
        <f>+Q517+Q520+Q523</f>
        <v>0</v>
      </c>
    </row>
    <row r="517" spans="1:17" s="3" customFormat="1" ht="27.75" customHeight="1" x14ac:dyDescent="0.25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50"/>
      <c r="N517" s="50"/>
      <c r="O517" s="17">
        <v>3721</v>
      </c>
      <c r="P517" s="18" t="s">
        <v>670</v>
      </c>
      <c r="Q517" s="22">
        <f>+Q518+Q519</f>
        <v>0</v>
      </c>
    </row>
    <row r="518" spans="1:17" s="3" customFormat="1" ht="27.75" customHeight="1" x14ac:dyDescent="0.25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50"/>
      <c r="N518" s="50"/>
      <c r="O518" s="20" t="s">
        <v>671</v>
      </c>
      <c r="P518" s="21" t="s">
        <v>672</v>
      </c>
      <c r="Q518" s="36"/>
    </row>
    <row r="519" spans="1:17" s="3" customFormat="1" ht="27.75" customHeight="1" x14ac:dyDescent="0.25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50"/>
      <c r="N519" s="50"/>
      <c r="O519" s="23" t="s">
        <v>673</v>
      </c>
      <c r="P519" s="24" t="s">
        <v>674</v>
      </c>
      <c r="Q519" s="37"/>
    </row>
    <row r="520" spans="1:17" s="3" customFormat="1" ht="27.75" customHeight="1" x14ac:dyDescent="0.25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50"/>
      <c r="N520" s="50"/>
      <c r="O520" s="17">
        <v>3722</v>
      </c>
      <c r="P520" s="18" t="s">
        <v>675</v>
      </c>
      <c r="Q520" s="22">
        <f>+Q521+Q522</f>
        <v>0</v>
      </c>
    </row>
    <row r="521" spans="1:17" s="3" customFormat="1" ht="27.75" customHeight="1" x14ac:dyDescent="0.25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50"/>
      <c r="N521" s="50"/>
      <c r="O521" s="20" t="s">
        <v>676</v>
      </c>
      <c r="P521" s="21" t="s">
        <v>677</v>
      </c>
      <c r="Q521" s="36"/>
    </row>
    <row r="522" spans="1:17" s="3" customFormat="1" ht="27.75" customHeight="1" x14ac:dyDescent="0.25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50"/>
      <c r="N522" s="50"/>
      <c r="O522" s="23" t="s">
        <v>678</v>
      </c>
      <c r="P522" s="24" t="s">
        <v>679</v>
      </c>
      <c r="Q522" s="37"/>
    </row>
    <row r="523" spans="1:17" s="3" customFormat="1" ht="27.75" customHeight="1" x14ac:dyDescent="0.25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50"/>
      <c r="N523" s="50"/>
      <c r="O523" s="17">
        <v>3723</v>
      </c>
      <c r="P523" s="18" t="s">
        <v>680</v>
      </c>
      <c r="Q523" s="22">
        <f>+Q524+Q525</f>
        <v>0</v>
      </c>
    </row>
    <row r="524" spans="1:17" s="3" customFormat="1" ht="27.75" customHeight="1" x14ac:dyDescent="0.25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50"/>
      <c r="N524" s="50"/>
      <c r="O524" s="20" t="s">
        <v>681</v>
      </c>
      <c r="P524" s="21" t="s">
        <v>682</v>
      </c>
      <c r="Q524" s="36"/>
    </row>
    <row r="525" spans="1:17" s="3" customFormat="1" ht="27.75" customHeight="1" x14ac:dyDescent="0.25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50"/>
      <c r="N525" s="50"/>
      <c r="O525" s="23" t="s">
        <v>683</v>
      </c>
      <c r="P525" s="24" t="s">
        <v>684</v>
      </c>
      <c r="Q525" s="37"/>
    </row>
    <row r="526" spans="1:17" s="3" customFormat="1" ht="27.75" customHeight="1" x14ac:dyDescent="0.25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50"/>
      <c r="N526" s="50"/>
      <c r="O526" s="17">
        <v>3730</v>
      </c>
      <c r="P526" s="18" t="s">
        <v>926</v>
      </c>
      <c r="Q526" s="19">
        <f>+Q527+Q528+Q529</f>
        <v>0</v>
      </c>
    </row>
    <row r="527" spans="1:17" s="3" customFormat="1" ht="27.75" customHeight="1" x14ac:dyDescent="0.25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50"/>
      <c r="N527" s="50"/>
      <c r="O527" s="20" t="s">
        <v>1008</v>
      </c>
      <c r="P527" s="21" t="s">
        <v>927</v>
      </c>
      <c r="Q527" s="36"/>
    </row>
    <row r="528" spans="1:17" s="3" customFormat="1" ht="27.75" customHeight="1" x14ac:dyDescent="0.25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50"/>
      <c r="N528" s="50"/>
      <c r="O528" s="20" t="s">
        <v>1009</v>
      </c>
      <c r="P528" s="21" t="s">
        <v>928</v>
      </c>
      <c r="Q528" s="36"/>
    </row>
    <row r="529" spans="1:17" s="3" customFormat="1" ht="27.75" customHeight="1" x14ac:dyDescent="0.25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50"/>
      <c r="N529" s="50"/>
      <c r="O529" s="20" t="s">
        <v>1010</v>
      </c>
      <c r="P529" s="21" t="s">
        <v>929</v>
      </c>
      <c r="Q529" s="36"/>
    </row>
    <row r="530" spans="1:17" s="3" customFormat="1" ht="27.75" customHeight="1" x14ac:dyDescent="0.25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50"/>
      <c r="N530" s="50"/>
      <c r="O530" s="17">
        <v>3740</v>
      </c>
      <c r="P530" s="18" t="s">
        <v>685</v>
      </c>
      <c r="Q530" s="19">
        <f>+Q531</f>
        <v>0</v>
      </c>
    </row>
    <row r="531" spans="1:17" s="3" customFormat="1" ht="27.75" customHeight="1" x14ac:dyDescent="0.25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50"/>
      <c r="N531" s="50"/>
      <c r="O531" s="17">
        <v>3741</v>
      </c>
      <c r="P531" s="18" t="s">
        <v>686</v>
      </c>
      <c r="Q531" s="22">
        <f>+Q532+Q533</f>
        <v>0</v>
      </c>
    </row>
    <row r="532" spans="1:17" s="3" customFormat="1" ht="27.75" customHeight="1" x14ac:dyDescent="0.25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50"/>
      <c r="N532" s="50"/>
      <c r="O532" s="20" t="s">
        <v>687</v>
      </c>
      <c r="P532" s="21" t="s">
        <v>688</v>
      </c>
      <c r="Q532" s="36"/>
    </row>
    <row r="533" spans="1:17" s="3" customFormat="1" ht="27.75" customHeight="1" x14ac:dyDescent="0.25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50"/>
      <c r="N533" s="50"/>
      <c r="O533" s="23" t="s">
        <v>689</v>
      </c>
      <c r="P533" s="24" t="s">
        <v>690</v>
      </c>
      <c r="Q533" s="37"/>
    </row>
    <row r="534" spans="1:17" s="3" customFormat="1" ht="27.75" customHeight="1" x14ac:dyDescent="0.25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50"/>
      <c r="N534" s="50"/>
      <c r="O534" s="17">
        <v>3750</v>
      </c>
      <c r="P534" s="18" t="s">
        <v>691</v>
      </c>
      <c r="Q534" s="19">
        <f>+Q535+Q538</f>
        <v>0</v>
      </c>
    </row>
    <row r="535" spans="1:17" s="3" customFormat="1" ht="27.75" customHeight="1" x14ac:dyDescent="0.25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50"/>
      <c r="N535" s="50"/>
      <c r="O535" s="17">
        <v>3751</v>
      </c>
      <c r="P535" s="18" t="s">
        <v>692</v>
      </c>
      <c r="Q535" s="22">
        <f>+Q536+Q537</f>
        <v>0</v>
      </c>
    </row>
    <row r="536" spans="1:17" s="3" customFormat="1" ht="27.75" customHeight="1" x14ac:dyDescent="0.25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50"/>
      <c r="N536" s="50"/>
      <c r="O536" s="20" t="s">
        <v>693</v>
      </c>
      <c r="P536" s="21" t="s">
        <v>694</v>
      </c>
      <c r="Q536" s="36"/>
    </row>
    <row r="537" spans="1:17" ht="27.75" customHeight="1" x14ac:dyDescent="0.3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50"/>
      <c r="N537" s="50"/>
      <c r="O537" s="23" t="s">
        <v>695</v>
      </c>
      <c r="P537" s="24" t="s">
        <v>696</v>
      </c>
      <c r="Q537" s="37"/>
    </row>
    <row r="538" spans="1:17" s="3" customFormat="1" ht="27.75" customHeight="1" x14ac:dyDescent="0.25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50"/>
      <c r="N538" s="50"/>
      <c r="O538" s="17">
        <v>3752</v>
      </c>
      <c r="P538" s="18" t="s">
        <v>697</v>
      </c>
      <c r="Q538" s="22">
        <f>+Q539+Q540</f>
        <v>0</v>
      </c>
    </row>
    <row r="539" spans="1:17" s="3" customFormat="1" ht="27.75" customHeight="1" x14ac:dyDescent="0.25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50"/>
      <c r="N539" s="50"/>
      <c r="O539" s="20" t="s">
        <v>698</v>
      </c>
      <c r="P539" s="21" t="s">
        <v>699</v>
      </c>
      <c r="Q539" s="36"/>
    </row>
    <row r="540" spans="1:17" s="3" customFormat="1" ht="27.75" customHeight="1" x14ac:dyDescent="0.25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50"/>
      <c r="N540" s="50"/>
      <c r="O540" s="23" t="s">
        <v>700</v>
      </c>
      <c r="P540" s="24" t="s">
        <v>701</v>
      </c>
      <c r="Q540" s="37"/>
    </row>
    <row r="541" spans="1:17" s="3" customFormat="1" ht="27.75" customHeight="1" x14ac:dyDescent="0.25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50"/>
      <c r="N541" s="50"/>
      <c r="O541" s="17">
        <v>3760</v>
      </c>
      <c r="P541" s="18" t="s">
        <v>702</v>
      </c>
      <c r="Q541" s="19">
        <f>+Q542</f>
        <v>0</v>
      </c>
    </row>
    <row r="542" spans="1:17" s="3" customFormat="1" ht="27.75" customHeight="1" x14ac:dyDescent="0.25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50"/>
      <c r="N542" s="50"/>
      <c r="O542" s="17">
        <v>3761</v>
      </c>
      <c r="P542" s="18" t="s">
        <v>703</v>
      </c>
      <c r="Q542" s="22">
        <f>+Q543+Q544</f>
        <v>0</v>
      </c>
    </row>
    <row r="543" spans="1:17" s="3" customFormat="1" ht="27.75" customHeight="1" x14ac:dyDescent="0.25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50"/>
      <c r="N543" s="50"/>
      <c r="O543" s="20" t="s">
        <v>704</v>
      </c>
      <c r="P543" s="21" t="s">
        <v>705</v>
      </c>
      <c r="Q543" s="36"/>
    </row>
    <row r="544" spans="1:17" s="3" customFormat="1" ht="27.75" customHeight="1" x14ac:dyDescent="0.25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50"/>
      <c r="N544" s="50"/>
      <c r="O544" s="23" t="s">
        <v>706</v>
      </c>
      <c r="P544" s="24" t="s">
        <v>707</v>
      </c>
      <c r="Q544" s="37"/>
    </row>
    <row r="545" spans="1:17" s="3" customFormat="1" ht="27.75" customHeight="1" x14ac:dyDescent="0.25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50"/>
      <c r="N545" s="50"/>
      <c r="O545" s="14">
        <v>3800</v>
      </c>
      <c r="P545" s="15" t="s">
        <v>708</v>
      </c>
      <c r="Q545" s="16">
        <f>+Q546+Q550+Q557+Q561+Q565</f>
        <v>0</v>
      </c>
    </row>
    <row r="546" spans="1:17" s="3" customFormat="1" ht="27.75" customHeight="1" x14ac:dyDescent="0.25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50"/>
      <c r="N546" s="50"/>
      <c r="O546" s="17">
        <v>3810</v>
      </c>
      <c r="P546" s="18" t="s">
        <v>709</v>
      </c>
      <c r="Q546" s="19">
        <f>+Q547+Q548+Q549</f>
        <v>0</v>
      </c>
    </row>
    <row r="547" spans="1:17" s="3" customFormat="1" ht="27.75" customHeight="1" x14ac:dyDescent="0.25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50"/>
      <c r="N547" s="50"/>
      <c r="O547" s="20" t="s">
        <v>710</v>
      </c>
      <c r="P547" s="21" t="s">
        <v>711</v>
      </c>
      <c r="Q547" s="36"/>
    </row>
    <row r="548" spans="1:17" s="3" customFormat="1" ht="27.75" customHeight="1" x14ac:dyDescent="0.25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50"/>
      <c r="N548" s="50"/>
      <c r="O548" s="23" t="s">
        <v>712</v>
      </c>
      <c r="P548" s="24" t="s">
        <v>713</v>
      </c>
      <c r="Q548" s="37"/>
    </row>
    <row r="549" spans="1:17" s="3" customFormat="1" ht="27.75" customHeight="1" x14ac:dyDescent="0.25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50"/>
      <c r="N549" s="50"/>
      <c r="O549" s="20" t="s">
        <v>1011</v>
      </c>
      <c r="P549" s="21" t="s">
        <v>930</v>
      </c>
      <c r="Q549" s="36"/>
    </row>
    <row r="550" spans="1:17" s="3" customFormat="1" ht="27.75" customHeight="1" x14ac:dyDescent="0.25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50"/>
      <c r="N550" s="50"/>
      <c r="O550" s="17">
        <v>3820</v>
      </c>
      <c r="P550" s="18" t="s">
        <v>714</v>
      </c>
      <c r="Q550" s="19">
        <f>+Q551+Q554</f>
        <v>0</v>
      </c>
    </row>
    <row r="551" spans="1:17" s="3" customFormat="1" ht="27.75" customHeight="1" x14ac:dyDescent="0.25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50"/>
      <c r="N551" s="50"/>
      <c r="O551" s="17">
        <v>3821</v>
      </c>
      <c r="P551" s="18" t="s">
        <v>715</v>
      </c>
      <c r="Q551" s="22">
        <f>+Q552+Q553</f>
        <v>0</v>
      </c>
    </row>
    <row r="552" spans="1:17" s="3" customFormat="1" ht="27.75" customHeight="1" x14ac:dyDescent="0.25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50"/>
      <c r="N552" s="50"/>
      <c r="O552" s="20" t="s">
        <v>716</v>
      </c>
      <c r="P552" s="21" t="s">
        <v>717</v>
      </c>
      <c r="Q552" s="36"/>
    </row>
    <row r="553" spans="1:17" s="3" customFormat="1" ht="27.75" customHeight="1" x14ac:dyDescent="0.25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50"/>
      <c r="N553" s="50"/>
      <c r="O553" s="23" t="s">
        <v>718</v>
      </c>
      <c r="P553" s="24" t="s">
        <v>719</v>
      </c>
      <c r="Q553" s="37"/>
    </row>
    <row r="554" spans="1:17" s="3" customFormat="1" ht="27.75" customHeight="1" x14ac:dyDescent="0.25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50"/>
      <c r="N554" s="50"/>
      <c r="O554" s="17">
        <v>3822</v>
      </c>
      <c r="P554" s="18" t="s">
        <v>720</v>
      </c>
      <c r="Q554" s="22">
        <f>+Q555+Q556</f>
        <v>0</v>
      </c>
    </row>
    <row r="555" spans="1:17" s="3" customFormat="1" ht="27.75" customHeight="1" x14ac:dyDescent="0.25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50"/>
      <c r="N555" s="50"/>
      <c r="O555" s="20" t="s">
        <v>721</v>
      </c>
      <c r="P555" s="21" t="s">
        <v>722</v>
      </c>
      <c r="Q555" s="36"/>
    </row>
    <row r="556" spans="1:17" s="3" customFormat="1" ht="27.75" customHeight="1" x14ac:dyDescent="0.25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50"/>
      <c r="N556" s="50"/>
      <c r="O556" s="23" t="s">
        <v>723</v>
      </c>
      <c r="P556" s="24" t="s">
        <v>724</v>
      </c>
      <c r="Q556" s="37"/>
    </row>
    <row r="557" spans="1:17" s="3" customFormat="1" ht="27.75" customHeight="1" x14ac:dyDescent="0.25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50"/>
      <c r="N557" s="50"/>
      <c r="O557" s="17">
        <v>3830</v>
      </c>
      <c r="P557" s="18" t="s">
        <v>725</v>
      </c>
      <c r="Q557" s="19">
        <f>+Q558</f>
        <v>0</v>
      </c>
    </row>
    <row r="558" spans="1:17" s="3" customFormat="1" ht="27.75" customHeight="1" x14ac:dyDescent="0.25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50"/>
      <c r="N558" s="50"/>
      <c r="O558" s="17">
        <v>3831</v>
      </c>
      <c r="P558" s="18" t="s">
        <v>726</v>
      </c>
      <c r="Q558" s="22">
        <f>+Q559+Q560</f>
        <v>0</v>
      </c>
    </row>
    <row r="559" spans="1:17" s="3" customFormat="1" ht="27.75" customHeight="1" x14ac:dyDescent="0.25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50"/>
      <c r="N559" s="50"/>
      <c r="O559" s="20" t="s">
        <v>727</v>
      </c>
      <c r="P559" s="21" t="s">
        <v>728</v>
      </c>
      <c r="Q559" s="36"/>
    </row>
    <row r="560" spans="1:17" s="3" customFormat="1" ht="27.75" customHeight="1" x14ac:dyDescent="0.25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50"/>
      <c r="N560" s="50"/>
      <c r="O560" s="23" t="s">
        <v>729</v>
      </c>
      <c r="P560" s="24" t="s">
        <v>730</v>
      </c>
      <c r="Q560" s="37"/>
    </row>
    <row r="561" spans="1:17" s="3" customFormat="1" ht="27.75" customHeight="1" x14ac:dyDescent="0.25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50"/>
      <c r="N561" s="50"/>
      <c r="O561" s="17">
        <v>3840</v>
      </c>
      <c r="P561" s="18" t="s">
        <v>731</v>
      </c>
      <c r="Q561" s="19">
        <f>+Q562</f>
        <v>0</v>
      </c>
    </row>
    <row r="562" spans="1:17" ht="27.75" customHeight="1" x14ac:dyDescent="0.3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50"/>
      <c r="N562" s="50"/>
      <c r="O562" s="17">
        <v>3841</v>
      </c>
      <c r="P562" s="18" t="s">
        <v>732</v>
      </c>
      <c r="Q562" s="22">
        <f>+Q563+Q564</f>
        <v>0</v>
      </c>
    </row>
    <row r="563" spans="1:17" s="3" customFormat="1" ht="27.75" customHeight="1" x14ac:dyDescent="0.25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50"/>
      <c r="N563" s="50"/>
      <c r="O563" s="20" t="s">
        <v>733</v>
      </c>
      <c r="P563" s="21" t="s">
        <v>734</v>
      </c>
      <c r="Q563" s="36"/>
    </row>
    <row r="564" spans="1:17" s="3" customFormat="1" ht="27.75" customHeight="1" x14ac:dyDescent="0.25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50"/>
      <c r="N564" s="50"/>
      <c r="O564" s="23" t="s">
        <v>735</v>
      </c>
      <c r="P564" s="24" t="s">
        <v>736</v>
      </c>
      <c r="Q564" s="37"/>
    </row>
    <row r="565" spans="1:17" s="3" customFormat="1" ht="27.75" customHeight="1" x14ac:dyDescent="0.25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50"/>
      <c r="N565" s="50"/>
      <c r="O565" s="17">
        <v>3850</v>
      </c>
      <c r="P565" s="18" t="s">
        <v>737</v>
      </c>
      <c r="Q565" s="19">
        <f>+Q566</f>
        <v>0</v>
      </c>
    </row>
    <row r="566" spans="1:17" s="3" customFormat="1" ht="27.75" customHeight="1" x14ac:dyDescent="0.25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50"/>
      <c r="N566" s="50"/>
      <c r="O566" s="17">
        <v>3853</v>
      </c>
      <c r="P566" s="18" t="s">
        <v>738</v>
      </c>
      <c r="Q566" s="22">
        <f>+Q567+Q568</f>
        <v>0</v>
      </c>
    </row>
    <row r="567" spans="1:17" s="3" customFormat="1" ht="27.75" customHeight="1" x14ac:dyDescent="0.25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50"/>
      <c r="N567" s="50"/>
      <c r="O567" s="20" t="s">
        <v>739</v>
      </c>
      <c r="P567" s="21" t="s">
        <v>740</v>
      </c>
      <c r="Q567" s="36"/>
    </row>
    <row r="568" spans="1:17" s="3" customFormat="1" ht="27.75" customHeight="1" x14ac:dyDescent="0.25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50"/>
      <c r="N568" s="50"/>
      <c r="O568" s="23" t="s">
        <v>741</v>
      </c>
      <c r="P568" s="24" t="s">
        <v>742</v>
      </c>
      <c r="Q568" s="37"/>
    </row>
    <row r="569" spans="1:17" s="3" customFormat="1" ht="27.75" customHeight="1" x14ac:dyDescent="0.25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50"/>
      <c r="N569" s="50"/>
      <c r="O569" s="14">
        <v>3900</v>
      </c>
      <c r="P569" s="15" t="s">
        <v>743</v>
      </c>
      <c r="Q569" s="16">
        <f>+Q570+Q574+Q579+Q581+Q583+Q586</f>
        <v>0</v>
      </c>
    </row>
    <row r="570" spans="1:17" s="3" customFormat="1" ht="27.75" customHeight="1" x14ac:dyDescent="0.25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50"/>
      <c r="N570" s="50"/>
      <c r="O570" s="17">
        <v>3910</v>
      </c>
      <c r="P570" s="18" t="s">
        <v>744</v>
      </c>
      <c r="Q570" s="19">
        <f>+Q571</f>
        <v>0</v>
      </c>
    </row>
    <row r="571" spans="1:17" s="3" customFormat="1" ht="27.75" customHeight="1" x14ac:dyDescent="0.25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50"/>
      <c r="N571" s="50"/>
      <c r="O571" s="17">
        <v>3911</v>
      </c>
      <c r="P571" s="18" t="s">
        <v>745</v>
      </c>
      <c r="Q571" s="22">
        <f>+Q572+Q573</f>
        <v>0</v>
      </c>
    </row>
    <row r="572" spans="1:17" s="3" customFormat="1" ht="27.75" customHeight="1" x14ac:dyDescent="0.25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50"/>
      <c r="N572" s="50"/>
      <c r="O572" s="20" t="s">
        <v>746</v>
      </c>
      <c r="P572" s="21" t="s">
        <v>747</v>
      </c>
      <c r="Q572" s="36"/>
    </row>
    <row r="573" spans="1:17" s="3" customFormat="1" ht="27.75" customHeight="1" x14ac:dyDescent="0.25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50"/>
      <c r="N573" s="50"/>
      <c r="O573" s="23" t="s">
        <v>748</v>
      </c>
      <c r="P573" s="24" t="s">
        <v>749</v>
      </c>
      <c r="Q573" s="37"/>
    </row>
    <row r="574" spans="1:17" s="3" customFormat="1" ht="27.75" customHeight="1" x14ac:dyDescent="0.25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50"/>
      <c r="N574" s="50"/>
      <c r="O574" s="17">
        <v>3920</v>
      </c>
      <c r="P574" s="18" t="s">
        <v>750</v>
      </c>
      <c r="Q574" s="19">
        <f>+Q575</f>
        <v>0</v>
      </c>
    </row>
    <row r="575" spans="1:17" s="3" customFormat="1" ht="27.75" customHeight="1" x14ac:dyDescent="0.25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50"/>
      <c r="N575" s="50"/>
      <c r="O575" s="17">
        <v>3921</v>
      </c>
      <c r="P575" s="18" t="s">
        <v>751</v>
      </c>
      <c r="Q575" s="22">
        <f>+Q576+Q577+Q578</f>
        <v>0</v>
      </c>
    </row>
    <row r="576" spans="1:17" s="3" customFormat="1" ht="27.75" customHeight="1" x14ac:dyDescent="0.25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50"/>
      <c r="N576" s="50"/>
      <c r="O576" s="20" t="s">
        <v>752</v>
      </c>
      <c r="P576" s="21" t="s">
        <v>751</v>
      </c>
      <c r="Q576" s="36"/>
    </row>
    <row r="577" spans="1:17" s="3" customFormat="1" ht="27.75" customHeight="1" x14ac:dyDescent="0.25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50"/>
      <c r="N577" s="50"/>
      <c r="O577" s="173" t="s">
        <v>1100</v>
      </c>
      <c r="P577" s="59" t="s">
        <v>975</v>
      </c>
      <c r="Q577" s="36"/>
    </row>
    <row r="578" spans="1:17" s="3" customFormat="1" ht="27.75" customHeight="1" x14ac:dyDescent="0.25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50"/>
      <c r="N578" s="50"/>
      <c r="O578" s="173" t="s">
        <v>1101</v>
      </c>
      <c r="P578" s="59" t="s">
        <v>1102</v>
      </c>
      <c r="Q578" s="36"/>
    </row>
    <row r="579" spans="1:17" s="3" customFormat="1" ht="27.75" customHeight="1" x14ac:dyDescent="0.25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50"/>
      <c r="N579" s="50"/>
      <c r="O579" s="17">
        <v>3930</v>
      </c>
      <c r="P579" s="18" t="s">
        <v>931</v>
      </c>
      <c r="Q579" s="19">
        <f>+Q580</f>
        <v>0</v>
      </c>
    </row>
    <row r="580" spans="1:17" s="3" customFormat="1" ht="27.75" customHeight="1" x14ac:dyDescent="0.25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50"/>
      <c r="N580" s="50"/>
      <c r="O580" s="20" t="s">
        <v>1012</v>
      </c>
      <c r="P580" s="21" t="s">
        <v>932</v>
      </c>
      <c r="Q580" s="36"/>
    </row>
    <row r="581" spans="1:17" s="3" customFormat="1" ht="27.75" customHeight="1" x14ac:dyDescent="0.25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50"/>
      <c r="N581" s="50"/>
      <c r="O581" s="17">
        <v>3940</v>
      </c>
      <c r="P581" s="18" t="s">
        <v>933</v>
      </c>
      <c r="Q581" s="19">
        <f>+Q582</f>
        <v>0</v>
      </c>
    </row>
    <row r="582" spans="1:17" s="3" customFormat="1" ht="27.75" customHeight="1" x14ac:dyDescent="0.25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50"/>
      <c r="N582" s="50"/>
      <c r="O582" s="20" t="s">
        <v>1013</v>
      </c>
      <c r="P582" s="21" t="s">
        <v>934</v>
      </c>
      <c r="Q582" s="36"/>
    </row>
    <row r="583" spans="1:17" s="3" customFormat="1" ht="27.75" customHeight="1" x14ac:dyDescent="0.25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50"/>
      <c r="N583" s="50"/>
      <c r="O583" s="17">
        <v>3950</v>
      </c>
      <c r="P583" s="18" t="s">
        <v>935</v>
      </c>
      <c r="Q583" s="19">
        <f>+Q584+Q585</f>
        <v>0</v>
      </c>
    </row>
    <row r="584" spans="1:17" s="3" customFormat="1" ht="27.75" customHeight="1" x14ac:dyDescent="0.25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50"/>
      <c r="N584" s="50"/>
      <c r="O584" s="20" t="s">
        <v>1014</v>
      </c>
      <c r="P584" s="21" t="s">
        <v>936</v>
      </c>
      <c r="Q584" s="36"/>
    </row>
    <row r="585" spans="1:17" s="3" customFormat="1" ht="27.75" customHeight="1" x14ac:dyDescent="0.25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50"/>
      <c r="N585" s="50"/>
      <c r="O585" s="23" t="s">
        <v>1015</v>
      </c>
      <c r="P585" s="24" t="s">
        <v>936</v>
      </c>
      <c r="Q585" s="37"/>
    </row>
    <row r="586" spans="1:17" s="3" customFormat="1" ht="27.75" customHeight="1" x14ac:dyDescent="0.25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50"/>
      <c r="N586" s="50"/>
      <c r="O586" s="17">
        <v>3960</v>
      </c>
      <c r="P586" s="18" t="s">
        <v>937</v>
      </c>
      <c r="Q586" s="19">
        <f>+Q587+Q588</f>
        <v>0</v>
      </c>
    </row>
    <row r="587" spans="1:17" s="3" customFormat="1" ht="27.75" customHeight="1" x14ac:dyDescent="0.25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50"/>
      <c r="N587" s="50"/>
      <c r="O587" s="20" t="s">
        <v>1016</v>
      </c>
      <c r="P587" s="21" t="s">
        <v>938</v>
      </c>
      <c r="Q587" s="36"/>
    </row>
    <row r="588" spans="1:17" s="3" customFormat="1" ht="27.75" customHeight="1" x14ac:dyDescent="0.25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50"/>
      <c r="N588" s="50"/>
      <c r="O588" s="23" t="s">
        <v>1017</v>
      </c>
      <c r="P588" s="24" t="s">
        <v>938</v>
      </c>
      <c r="Q588" s="37"/>
    </row>
    <row r="589" spans="1:17" s="3" customFormat="1" ht="27.75" customHeight="1" x14ac:dyDescent="0.25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50"/>
      <c r="N589" s="50"/>
      <c r="O589" s="14">
        <v>4000</v>
      </c>
      <c r="P589" s="15" t="s">
        <v>1045</v>
      </c>
      <c r="Q589" s="16">
        <f>+Q590+Q593+Q599+Q617</f>
        <v>0</v>
      </c>
    </row>
    <row r="590" spans="1:17" s="3" customFormat="1" ht="27.75" customHeight="1" x14ac:dyDescent="0.25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50"/>
      <c r="N590" s="50"/>
      <c r="O590" s="14" t="s">
        <v>1046</v>
      </c>
      <c r="P590" s="15" t="s">
        <v>1047</v>
      </c>
      <c r="Q590" s="16">
        <f>+Q591</f>
        <v>0</v>
      </c>
    </row>
    <row r="591" spans="1:17" s="3" customFormat="1" ht="27.75" customHeight="1" x14ac:dyDescent="0.25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50"/>
      <c r="N591" s="50"/>
      <c r="O591" s="17">
        <v>4160</v>
      </c>
      <c r="P591" s="18" t="s">
        <v>939</v>
      </c>
      <c r="Q591" s="19">
        <f>+Q592</f>
        <v>0</v>
      </c>
    </row>
    <row r="592" spans="1:17" s="3" customFormat="1" ht="27.75" customHeight="1" x14ac:dyDescent="0.25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50"/>
      <c r="N592" s="50"/>
      <c r="O592" s="20" t="s">
        <v>1018</v>
      </c>
      <c r="P592" s="21" t="s">
        <v>940</v>
      </c>
      <c r="Q592" s="36"/>
    </row>
    <row r="593" spans="1:17" s="3" customFormat="1" ht="27.75" customHeight="1" x14ac:dyDescent="0.25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50"/>
      <c r="N593" s="50"/>
      <c r="O593" s="14" t="s">
        <v>1048</v>
      </c>
      <c r="P593" s="15" t="s">
        <v>1049</v>
      </c>
      <c r="Q593" s="16">
        <f>+Q594</f>
        <v>0</v>
      </c>
    </row>
    <row r="594" spans="1:17" s="3" customFormat="1" ht="27.75" customHeight="1" x14ac:dyDescent="0.25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50"/>
      <c r="N594" s="50"/>
      <c r="O594" s="25">
        <v>4390</v>
      </c>
      <c r="P594" s="26" t="s">
        <v>941</v>
      </c>
      <c r="Q594" s="19">
        <f>+Q595+Q596+Q597+Q598</f>
        <v>0</v>
      </c>
    </row>
    <row r="595" spans="1:17" s="3" customFormat="1" ht="27.75" customHeight="1" x14ac:dyDescent="0.25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50"/>
      <c r="N595" s="50"/>
      <c r="O595" s="20" t="s">
        <v>1019</v>
      </c>
      <c r="P595" s="21" t="s">
        <v>941</v>
      </c>
      <c r="Q595" s="36"/>
    </row>
    <row r="596" spans="1:17" s="3" customFormat="1" ht="27.75" customHeight="1" x14ac:dyDescent="0.25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50"/>
      <c r="N596" s="50"/>
      <c r="O596" s="172" t="s">
        <v>1922</v>
      </c>
      <c r="P596" s="21" t="s">
        <v>1923</v>
      </c>
      <c r="Q596" s="36"/>
    </row>
    <row r="597" spans="1:17" s="3" customFormat="1" ht="27.75" customHeight="1" x14ac:dyDescent="0.25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50"/>
      <c r="N597" s="50"/>
      <c r="O597" s="172" t="s">
        <v>1924</v>
      </c>
      <c r="P597" s="21" t="s">
        <v>1925</v>
      </c>
      <c r="Q597" s="36"/>
    </row>
    <row r="598" spans="1:17" s="3" customFormat="1" ht="27.75" customHeight="1" x14ac:dyDescent="0.25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50"/>
      <c r="N598" s="50"/>
      <c r="O598" s="172" t="s">
        <v>1926</v>
      </c>
      <c r="P598" s="21" t="s">
        <v>1927</v>
      </c>
      <c r="Q598" s="36"/>
    </row>
    <row r="599" spans="1:17" s="3" customFormat="1" ht="27.75" customHeight="1" x14ac:dyDescent="0.25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50"/>
      <c r="N599" s="50"/>
      <c r="O599" s="14">
        <v>4400</v>
      </c>
      <c r="P599" s="15" t="s">
        <v>753</v>
      </c>
      <c r="Q599" s="16">
        <f>+Q600+Q605+Q608+Q611+Q614</f>
        <v>0</v>
      </c>
    </row>
    <row r="600" spans="1:17" s="3" customFormat="1" ht="27.75" customHeight="1" x14ac:dyDescent="0.25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50"/>
      <c r="N600" s="50"/>
      <c r="O600" s="17">
        <v>4410</v>
      </c>
      <c r="P600" s="18" t="s">
        <v>754</v>
      </c>
      <c r="Q600" s="19">
        <f>+Q601+Q603</f>
        <v>0</v>
      </c>
    </row>
    <row r="601" spans="1:17" s="3" customFormat="1" ht="27.75" customHeight="1" x14ac:dyDescent="0.25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50"/>
      <c r="N601" s="50"/>
      <c r="O601" s="17">
        <v>4411</v>
      </c>
      <c r="P601" s="18" t="s">
        <v>755</v>
      </c>
      <c r="Q601" s="22">
        <f>+Q602</f>
        <v>0</v>
      </c>
    </row>
    <row r="602" spans="1:17" s="3" customFormat="1" ht="27.75" customHeight="1" x14ac:dyDescent="0.25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50"/>
      <c r="N602" s="50"/>
      <c r="O602" s="20" t="s">
        <v>756</v>
      </c>
      <c r="P602" s="21" t="s">
        <v>755</v>
      </c>
      <c r="Q602" s="36"/>
    </row>
    <row r="603" spans="1:17" s="3" customFormat="1" ht="27.75" customHeight="1" x14ac:dyDescent="0.25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50"/>
      <c r="N603" s="50"/>
      <c r="O603" s="17">
        <v>4412</v>
      </c>
      <c r="P603" s="18" t="s">
        <v>757</v>
      </c>
      <c r="Q603" s="22">
        <f>+Q604</f>
        <v>0</v>
      </c>
    </row>
    <row r="604" spans="1:17" s="3" customFormat="1" ht="27.75" customHeight="1" x14ac:dyDescent="0.25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50"/>
      <c r="N604" s="50"/>
      <c r="O604" s="20" t="s">
        <v>758</v>
      </c>
      <c r="P604" s="21" t="s">
        <v>757</v>
      </c>
      <c r="Q604" s="36"/>
    </row>
    <row r="605" spans="1:17" s="3" customFormat="1" ht="27.75" customHeight="1" x14ac:dyDescent="0.25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50"/>
      <c r="N605" s="50"/>
      <c r="O605" s="17">
        <v>4420</v>
      </c>
      <c r="P605" s="18" t="s">
        <v>759</v>
      </c>
      <c r="Q605" s="19">
        <f>+Q606</f>
        <v>0</v>
      </c>
    </row>
    <row r="606" spans="1:17" s="3" customFormat="1" ht="27.75" customHeight="1" x14ac:dyDescent="0.25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50"/>
      <c r="N606" s="50"/>
      <c r="O606" s="17">
        <v>4421</v>
      </c>
      <c r="P606" s="18" t="s">
        <v>760</v>
      </c>
      <c r="Q606" s="22">
        <f>+Q607</f>
        <v>0</v>
      </c>
    </row>
    <row r="607" spans="1:17" s="3" customFormat="1" ht="27.75" customHeight="1" x14ac:dyDescent="0.25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50"/>
      <c r="N607" s="50"/>
      <c r="O607" s="20" t="s">
        <v>761</v>
      </c>
      <c r="P607" s="21" t="s">
        <v>760</v>
      </c>
      <c r="Q607" s="36"/>
    </row>
    <row r="608" spans="1:17" s="3" customFormat="1" ht="27.75" customHeight="1" x14ac:dyDescent="0.25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50"/>
      <c r="N608" s="50"/>
      <c r="O608" s="17">
        <v>4430</v>
      </c>
      <c r="P608" s="18" t="s">
        <v>762</v>
      </c>
      <c r="Q608" s="19">
        <f>+Q609</f>
        <v>0</v>
      </c>
    </row>
    <row r="609" spans="1:17" s="3" customFormat="1" ht="27.75" customHeight="1" x14ac:dyDescent="0.25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50"/>
      <c r="N609" s="50"/>
      <c r="O609" s="17">
        <v>4431</v>
      </c>
      <c r="P609" s="18" t="s">
        <v>763</v>
      </c>
      <c r="Q609" s="22">
        <f>+Q610</f>
        <v>0</v>
      </c>
    </row>
    <row r="610" spans="1:17" s="3" customFormat="1" ht="27.75" customHeight="1" x14ac:dyDescent="0.25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50"/>
      <c r="N610" s="50"/>
      <c r="O610" s="20" t="s">
        <v>764</v>
      </c>
      <c r="P610" s="21" t="s">
        <v>763</v>
      </c>
      <c r="Q610" s="36"/>
    </row>
    <row r="611" spans="1:17" s="3" customFormat="1" ht="27.75" customHeight="1" x14ac:dyDescent="0.25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50"/>
      <c r="N611" s="50"/>
      <c r="O611" s="17">
        <v>4450</v>
      </c>
      <c r="P611" s="18" t="s">
        <v>765</v>
      </c>
      <c r="Q611" s="19">
        <f>+Q612</f>
        <v>0</v>
      </c>
    </row>
    <row r="612" spans="1:17" s="3" customFormat="1" ht="27.75" customHeight="1" x14ac:dyDescent="0.25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50"/>
      <c r="N612" s="50"/>
      <c r="O612" s="17">
        <v>4451</v>
      </c>
      <c r="P612" s="18" t="s">
        <v>766</v>
      </c>
      <c r="Q612" s="22">
        <f>+Q613</f>
        <v>0</v>
      </c>
    </row>
    <row r="613" spans="1:17" s="3" customFormat="1" ht="27.75" customHeight="1" x14ac:dyDescent="0.25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50"/>
      <c r="N613" s="50"/>
      <c r="O613" s="20" t="s">
        <v>767</v>
      </c>
      <c r="P613" s="21" t="s">
        <v>766</v>
      </c>
      <c r="Q613" s="36"/>
    </row>
    <row r="614" spans="1:17" s="3" customFormat="1" ht="27.75" customHeight="1" x14ac:dyDescent="0.25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50"/>
      <c r="N614" s="50"/>
      <c r="O614" s="17">
        <v>4480</v>
      </c>
      <c r="P614" s="18" t="s">
        <v>768</v>
      </c>
      <c r="Q614" s="19">
        <f>+Q615</f>
        <v>0</v>
      </c>
    </row>
    <row r="615" spans="1:17" s="3" customFormat="1" ht="27.75" customHeight="1" x14ac:dyDescent="0.25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50"/>
      <c r="N615" s="50"/>
      <c r="O615" s="17">
        <v>4481</v>
      </c>
      <c r="P615" s="18" t="s">
        <v>769</v>
      </c>
      <c r="Q615" s="22">
        <f>+Q616</f>
        <v>0</v>
      </c>
    </row>
    <row r="616" spans="1:17" s="3" customFormat="1" ht="27.75" customHeight="1" x14ac:dyDescent="0.25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50"/>
      <c r="N616" s="50"/>
      <c r="O616" s="20" t="s">
        <v>770</v>
      </c>
      <c r="P616" s="21" t="s">
        <v>769</v>
      </c>
      <c r="Q616" s="36"/>
    </row>
    <row r="617" spans="1:17" s="3" customFormat="1" ht="27.75" customHeight="1" x14ac:dyDescent="0.25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50"/>
      <c r="N617" s="50"/>
      <c r="O617" s="14">
        <v>4800</v>
      </c>
      <c r="P617" s="15" t="s">
        <v>942</v>
      </c>
      <c r="Q617" s="16">
        <f>+Q618</f>
        <v>0</v>
      </c>
    </row>
    <row r="618" spans="1:17" s="3" customFormat="1" ht="27.75" customHeight="1" x14ac:dyDescent="0.25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50"/>
      <c r="N618" s="50"/>
      <c r="O618" s="17">
        <v>4810</v>
      </c>
      <c r="P618" s="18" t="s">
        <v>943</v>
      </c>
      <c r="Q618" s="19">
        <f>+Q619</f>
        <v>0</v>
      </c>
    </row>
    <row r="619" spans="1:17" s="3" customFormat="1" ht="27.75" customHeight="1" x14ac:dyDescent="0.25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50"/>
      <c r="N619" s="50"/>
      <c r="O619" s="20" t="s">
        <v>1020</v>
      </c>
      <c r="P619" s="21" t="s">
        <v>943</v>
      </c>
      <c r="Q619" s="36"/>
    </row>
    <row r="620" spans="1:17" s="3" customFormat="1" ht="27.75" customHeight="1" x14ac:dyDescent="0.25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50"/>
      <c r="N620" s="50"/>
      <c r="O620" s="14">
        <v>5000</v>
      </c>
      <c r="P620" s="15" t="s">
        <v>771</v>
      </c>
      <c r="Q620" s="16">
        <f>+Q621+Q640+Q651+Q656+Q665+Q668+Q689+Q692+Q700</f>
        <v>0</v>
      </c>
    </row>
    <row r="621" spans="1:17" s="3" customFormat="1" ht="27.75" customHeight="1" x14ac:dyDescent="0.25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50"/>
      <c r="N621" s="50"/>
      <c r="O621" s="14">
        <v>5100</v>
      </c>
      <c r="P621" s="15" t="s">
        <v>772</v>
      </c>
      <c r="Q621" s="16">
        <f>+Q622+Q627+Q630+Q633+Q635+Q638</f>
        <v>0</v>
      </c>
    </row>
    <row r="622" spans="1:17" s="3" customFormat="1" ht="27.75" customHeight="1" x14ac:dyDescent="0.25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50"/>
      <c r="N622" s="50"/>
      <c r="O622" s="17">
        <v>5110</v>
      </c>
      <c r="P622" s="18" t="s">
        <v>773</v>
      </c>
      <c r="Q622" s="19">
        <f>+Q623+Q625</f>
        <v>0</v>
      </c>
    </row>
    <row r="623" spans="1:17" s="3" customFormat="1" ht="27.75" customHeight="1" x14ac:dyDescent="0.25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50"/>
      <c r="N623" s="50"/>
      <c r="O623" s="17">
        <v>5111</v>
      </c>
      <c r="P623" s="18" t="s">
        <v>774</v>
      </c>
      <c r="Q623" s="22">
        <f>+Q624</f>
        <v>0</v>
      </c>
    </row>
    <row r="624" spans="1:17" s="3" customFormat="1" ht="27.75" customHeight="1" x14ac:dyDescent="0.25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50"/>
      <c r="N624" s="50"/>
      <c r="O624" s="23" t="s">
        <v>775</v>
      </c>
      <c r="P624" s="24" t="s">
        <v>774</v>
      </c>
      <c r="Q624" s="37"/>
    </row>
    <row r="625" spans="1:17" s="3" customFormat="1" ht="27.75" customHeight="1" x14ac:dyDescent="0.25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50"/>
      <c r="N625" s="50"/>
      <c r="O625" s="17">
        <v>5112</v>
      </c>
      <c r="P625" s="18" t="s">
        <v>776</v>
      </c>
      <c r="Q625" s="22">
        <f>+Q626</f>
        <v>0</v>
      </c>
    </row>
    <row r="626" spans="1:17" s="3" customFormat="1" ht="27.75" customHeight="1" x14ac:dyDescent="0.25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50"/>
      <c r="N626" s="50"/>
      <c r="O626" s="23" t="s">
        <v>777</v>
      </c>
      <c r="P626" s="24" t="s">
        <v>776</v>
      </c>
      <c r="Q626" s="37"/>
    </row>
    <row r="627" spans="1:17" s="3" customFormat="1" ht="27.75" customHeight="1" x14ac:dyDescent="0.25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50"/>
      <c r="N627" s="50"/>
      <c r="O627" s="17">
        <v>5120</v>
      </c>
      <c r="P627" s="18" t="s">
        <v>778</v>
      </c>
      <c r="Q627" s="19">
        <f>+Q628</f>
        <v>0</v>
      </c>
    </row>
    <row r="628" spans="1:17" s="3" customFormat="1" ht="27.75" customHeight="1" x14ac:dyDescent="0.25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50"/>
      <c r="N628" s="50"/>
      <c r="O628" s="17">
        <v>5121</v>
      </c>
      <c r="P628" s="18" t="s">
        <v>779</v>
      </c>
      <c r="Q628" s="22">
        <f>+Q629</f>
        <v>0</v>
      </c>
    </row>
    <row r="629" spans="1:17" s="3" customFormat="1" ht="27.75" customHeight="1" x14ac:dyDescent="0.25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50"/>
      <c r="N629" s="50"/>
      <c r="O629" s="23" t="s">
        <v>780</v>
      </c>
      <c r="P629" s="24" t="s">
        <v>779</v>
      </c>
      <c r="Q629" s="37"/>
    </row>
    <row r="630" spans="1:17" s="3" customFormat="1" ht="27.75" customHeight="1" x14ac:dyDescent="0.25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50"/>
      <c r="N630" s="50"/>
      <c r="O630" s="17">
        <v>5130</v>
      </c>
      <c r="P630" s="18" t="s">
        <v>781</v>
      </c>
      <c r="Q630" s="19">
        <f>+Q631</f>
        <v>0</v>
      </c>
    </row>
    <row r="631" spans="1:17" s="3" customFormat="1" ht="27.75" customHeight="1" x14ac:dyDescent="0.25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50"/>
      <c r="N631" s="50"/>
      <c r="O631" s="17">
        <v>5131</v>
      </c>
      <c r="P631" s="18" t="s">
        <v>782</v>
      </c>
      <c r="Q631" s="22">
        <f>+Q632</f>
        <v>0</v>
      </c>
    </row>
    <row r="632" spans="1:17" s="3" customFormat="1" ht="27.75" customHeight="1" x14ac:dyDescent="0.25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50"/>
      <c r="N632" s="50"/>
      <c r="O632" s="23" t="s">
        <v>783</v>
      </c>
      <c r="P632" s="24" t="s">
        <v>782</v>
      </c>
      <c r="Q632" s="37"/>
    </row>
    <row r="633" spans="1:17" s="3" customFormat="1" ht="27.75" customHeight="1" x14ac:dyDescent="0.25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50"/>
      <c r="N633" s="50"/>
      <c r="O633" s="17">
        <v>5140</v>
      </c>
      <c r="P633" s="18" t="s">
        <v>944</v>
      </c>
      <c r="Q633" s="19">
        <f>+Q634</f>
        <v>0</v>
      </c>
    </row>
    <row r="634" spans="1:17" s="3" customFormat="1" ht="27.75" customHeight="1" x14ac:dyDescent="0.25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50"/>
      <c r="N634" s="50"/>
      <c r="O634" s="23" t="s">
        <v>1021</v>
      </c>
      <c r="P634" s="24" t="s">
        <v>944</v>
      </c>
      <c r="Q634" s="37"/>
    </row>
    <row r="635" spans="1:17" s="3" customFormat="1" ht="27.75" customHeight="1" x14ac:dyDescent="0.25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50"/>
      <c r="N635" s="50"/>
      <c r="O635" s="17">
        <v>5150</v>
      </c>
      <c r="P635" s="18" t="s">
        <v>784</v>
      </c>
      <c r="Q635" s="19">
        <f>+Q636</f>
        <v>0</v>
      </c>
    </row>
    <row r="636" spans="1:17" s="3" customFormat="1" ht="27.75" customHeight="1" x14ac:dyDescent="0.25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50"/>
      <c r="N636" s="50"/>
      <c r="O636" s="17">
        <v>5151</v>
      </c>
      <c r="P636" s="18" t="s">
        <v>785</v>
      </c>
      <c r="Q636" s="22">
        <f>+Q637</f>
        <v>0</v>
      </c>
    </row>
    <row r="637" spans="1:17" s="3" customFormat="1" ht="27.75" customHeight="1" x14ac:dyDescent="0.25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50"/>
      <c r="N637" s="50"/>
      <c r="O637" s="23" t="s">
        <v>786</v>
      </c>
      <c r="P637" s="24" t="s">
        <v>785</v>
      </c>
      <c r="Q637" s="37"/>
    </row>
    <row r="638" spans="1:17" s="3" customFormat="1" ht="27.75" customHeight="1" x14ac:dyDescent="0.25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50"/>
      <c r="N638" s="50"/>
      <c r="O638" s="17">
        <v>5190</v>
      </c>
      <c r="P638" s="18" t="s">
        <v>1022</v>
      </c>
      <c r="Q638" s="19">
        <f>+Q639</f>
        <v>0</v>
      </c>
    </row>
    <row r="639" spans="1:17" s="3" customFormat="1" ht="27.75" customHeight="1" x14ac:dyDescent="0.25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50"/>
      <c r="N639" s="50"/>
      <c r="O639" s="23" t="s">
        <v>1023</v>
      </c>
      <c r="P639" s="24" t="s">
        <v>945</v>
      </c>
      <c r="Q639" s="37"/>
    </row>
    <row r="640" spans="1:17" s="3" customFormat="1" ht="27.75" customHeight="1" x14ac:dyDescent="0.25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50"/>
      <c r="N640" s="50"/>
      <c r="O640" s="14">
        <v>5200</v>
      </c>
      <c r="P640" s="15" t="s">
        <v>787</v>
      </c>
      <c r="Q640" s="16">
        <f>+Q641+Q644+Q646+Q649</f>
        <v>0</v>
      </c>
    </row>
    <row r="641" spans="1:17" s="3" customFormat="1" ht="27.75" customHeight="1" x14ac:dyDescent="0.25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50"/>
      <c r="N641" s="50"/>
      <c r="O641" s="17">
        <v>5210</v>
      </c>
      <c r="P641" s="18" t="s">
        <v>788</v>
      </c>
      <c r="Q641" s="19">
        <f>+Q642</f>
        <v>0</v>
      </c>
    </row>
    <row r="642" spans="1:17" s="3" customFormat="1" ht="27.75" customHeight="1" x14ac:dyDescent="0.25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50"/>
      <c r="N642" s="50"/>
      <c r="O642" s="17">
        <v>5211</v>
      </c>
      <c r="P642" s="18" t="s">
        <v>789</v>
      </c>
      <c r="Q642" s="22">
        <f>+Q643</f>
        <v>0</v>
      </c>
    </row>
    <row r="643" spans="1:17" s="3" customFormat="1" ht="27.75" customHeight="1" x14ac:dyDescent="0.25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50"/>
      <c r="N643" s="50"/>
      <c r="O643" s="23" t="s">
        <v>790</v>
      </c>
      <c r="P643" s="24" t="s">
        <v>789</v>
      </c>
      <c r="Q643" s="37"/>
    </row>
    <row r="644" spans="1:17" s="3" customFormat="1" ht="27.75" customHeight="1" x14ac:dyDescent="0.25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50"/>
      <c r="N644" s="50"/>
      <c r="O644" s="17">
        <v>5220</v>
      </c>
      <c r="P644" s="18" t="s">
        <v>946</v>
      </c>
      <c r="Q644" s="19">
        <f>+Q645</f>
        <v>0</v>
      </c>
    </row>
    <row r="645" spans="1:17" s="3" customFormat="1" ht="27.75" customHeight="1" x14ac:dyDescent="0.25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50"/>
      <c r="N645" s="50"/>
      <c r="O645" s="23" t="s">
        <v>1024</v>
      </c>
      <c r="P645" s="24" t="s">
        <v>946</v>
      </c>
      <c r="Q645" s="37"/>
    </row>
    <row r="646" spans="1:17" s="3" customFormat="1" ht="27.75" customHeight="1" x14ac:dyDescent="0.25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50"/>
      <c r="N646" s="50"/>
      <c r="O646" s="17">
        <v>5230</v>
      </c>
      <c r="P646" s="18" t="s">
        <v>791</v>
      </c>
      <c r="Q646" s="19">
        <f>+Q647</f>
        <v>0</v>
      </c>
    </row>
    <row r="647" spans="1:17" s="3" customFormat="1" ht="27.75" customHeight="1" x14ac:dyDescent="0.25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50"/>
      <c r="N647" s="50"/>
      <c r="O647" s="17">
        <v>5231</v>
      </c>
      <c r="P647" s="18" t="s">
        <v>792</v>
      </c>
      <c r="Q647" s="22">
        <f>+Q648</f>
        <v>0</v>
      </c>
    </row>
    <row r="648" spans="1:17" s="3" customFormat="1" ht="27.75" customHeight="1" x14ac:dyDescent="0.25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50"/>
      <c r="N648" s="50"/>
      <c r="O648" s="23" t="s">
        <v>793</v>
      </c>
      <c r="P648" s="24" t="s">
        <v>792</v>
      </c>
      <c r="Q648" s="37"/>
    </row>
    <row r="649" spans="1:17" s="3" customFormat="1" ht="27.75" customHeight="1" x14ac:dyDescent="0.25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50"/>
      <c r="N649" s="50"/>
      <c r="O649" s="17">
        <v>5290</v>
      </c>
      <c r="P649" s="18" t="s">
        <v>947</v>
      </c>
      <c r="Q649" s="19">
        <f>+Q650</f>
        <v>0</v>
      </c>
    </row>
    <row r="650" spans="1:17" s="3" customFormat="1" ht="27.75" customHeight="1" x14ac:dyDescent="0.25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50"/>
      <c r="N650" s="50"/>
      <c r="O650" s="23" t="s">
        <v>1025</v>
      </c>
      <c r="P650" s="24" t="s">
        <v>947</v>
      </c>
      <c r="Q650" s="37"/>
    </row>
    <row r="651" spans="1:17" s="3" customFormat="1" ht="27.75" customHeight="1" x14ac:dyDescent="0.25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50"/>
      <c r="N651" s="50"/>
      <c r="O651" s="14">
        <v>5300</v>
      </c>
      <c r="P651" s="15" t="s">
        <v>948</v>
      </c>
      <c r="Q651" s="16">
        <f>+Q652+Q654</f>
        <v>0</v>
      </c>
    </row>
    <row r="652" spans="1:17" s="3" customFormat="1" ht="27.75" customHeight="1" x14ac:dyDescent="0.25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50"/>
      <c r="N652" s="50"/>
      <c r="O652" s="17">
        <v>5310</v>
      </c>
      <c r="P652" s="18" t="s">
        <v>949</v>
      </c>
      <c r="Q652" s="19">
        <f>+Q653</f>
        <v>0</v>
      </c>
    </row>
    <row r="653" spans="1:17" s="3" customFormat="1" ht="27.75" customHeight="1" x14ac:dyDescent="0.25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50"/>
      <c r="N653" s="50"/>
      <c r="O653" s="23" t="s">
        <v>1026</v>
      </c>
      <c r="P653" s="24" t="s">
        <v>950</v>
      </c>
      <c r="Q653" s="37"/>
    </row>
    <row r="654" spans="1:17" s="3" customFormat="1" ht="27.75" customHeight="1" x14ac:dyDescent="0.25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50"/>
      <c r="N654" s="50"/>
      <c r="O654" s="17">
        <v>5320</v>
      </c>
      <c r="P654" s="18" t="s">
        <v>951</v>
      </c>
      <c r="Q654" s="19">
        <f>+Q655</f>
        <v>0</v>
      </c>
    </row>
    <row r="655" spans="1:17" s="3" customFormat="1" ht="27.75" customHeight="1" x14ac:dyDescent="0.25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50"/>
      <c r="N655" s="50"/>
      <c r="O655" s="23" t="s">
        <v>1027</v>
      </c>
      <c r="P655" s="24" t="s">
        <v>952</v>
      </c>
      <c r="Q655" s="37"/>
    </row>
    <row r="656" spans="1:17" s="3" customFormat="1" ht="27.75" customHeight="1" x14ac:dyDescent="0.25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50"/>
      <c r="N656" s="50"/>
      <c r="O656" s="14">
        <v>5400</v>
      </c>
      <c r="P656" s="15" t="s">
        <v>794</v>
      </c>
      <c r="Q656" s="16">
        <f>+Q657+Q660+Q662</f>
        <v>0</v>
      </c>
    </row>
    <row r="657" spans="1:17" s="3" customFormat="1" ht="27.75" customHeight="1" x14ac:dyDescent="0.25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50"/>
      <c r="N657" s="50"/>
      <c r="O657" s="17">
        <v>5410</v>
      </c>
      <c r="P657" s="18" t="s">
        <v>795</v>
      </c>
      <c r="Q657" s="19">
        <f>+Q658</f>
        <v>0</v>
      </c>
    </row>
    <row r="658" spans="1:17" s="3" customFormat="1" ht="27.75" customHeight="1" x14ac:dyDescent="0.25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50"/>
      <c r="N658" s="50"/>
      <c r="O658" s="17">
        <v>5411</v>
      </c>
      <c r="P658" s="18" t="s">
        <v>796</v>
      </c>
      <c r="Q658" s="22">
        <f>+Q659</f>
        <v>0</v>
      </c>
    </row>
    <row r="659" spans="1:17" s="3" customFormat="1" ht="27.75" customHeight="1" x14ac:dyDescent="0.25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50"/>
      <c r="N659" s="50"/>
      <c r="O659" s="23" t="s">
        <v>797</v>
      </c>
      <c r="P659" s="24" t="s">
        <v>798</v>
      </c>
      <c r="Q659" s="37"/>
    </row>
    <row r="660" spans="1:17" s="3" customFormat="1" ht="27.75" customHeight="1" x14ac:dyDescent="0.25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50"/>
      <c r="N660" s="50"/>
      <c r="O660" s="17">
        <v>5420</v>
      </c>
      <c r="P660" s="18" t="s">
        <v>953</v>
      </c>
      <c r="Q660" s="19">
        <f>+Q661</f>
        <v>0</v>
      </c>
    </row>
    <row r="661" spans="1:17" s="3" customFormat="1" ht="27.75" customHeight="1" x14ac:dyDescent="0.25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50"/>
      <c r="N661" s="50"/>
      <c r="O661" s="23" t="s">
        <v>1028</v>
      </c>
      <c r="P661" s="24" t="s">
        <v>953</v>
      </c>
      <c r="Q661" s="37"/>
    </row>
    <row r="662" spans="1:17" s="3" customFormat="1" ht="27.75" customHeight="1" x14ac:dyDescent="0.25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50"/>
      <c r="N662" s="50"/>
      <c r="O662" s="17">
        <v>5490</v>
      </c>
      <c r="P662" s="18" t="s">
        <v>799</v>
      </c>
      <c r="Q662" s="19">
        <f>+Q663</f>
        <v>0</v>
      </c>
    </row>
    <row r="663" spans="1:17" s="3" customFormat="1" ht="27.75" customHeight="1" x14ac:dyDescent="0.25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50"/>
      <c r="N663" s="50"/>
      <c r="O663" s="17">
        <v>5491</v>
      </c>
      <c r="P663" s="18" t="s">
        <v>800</v>
      </c>
      <c r="Q663" s="22">
        <f>+Q664</f>
        <v>0</v>
      </c>
    </row>
    <row r="664" spans="1:17" s="3" customFormat="1" ht="27.75" customHeight="1" x14ac:dyDescent="0.25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50"/>
      <c r="N664" s="50"/>
      <c r="O664" s="23" t="s">
        <v>801</v>
      </c>
      <c r="P664" s="24" t="s">
        <v>800</v>
      </c>
      <c r="Q664" s="37"/>
    </row>
    <row r="665" spans="1:17" s="3" customFormat="1" ht="27.75" customHeight="1" x14ac:dyDescent="0.25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50"/>
      <c r="N665" s="50"/>
      <c r="O665" s="14">
        <v>5500</v>
      </c>
      <c r="P665" s="15" t="s">
        <v>954</v>
      </c>
      <c r="Q665" s="16">
        <f>+Q666</f>
        <v>0</v>
      </c>
    </row>
    <row r="666" spans="1:17" s="3" customFormat="1" ht="27.75" customHeight="1" x14ac:dyDescent="0.25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50"/>
      <c r="N666" s="50"/>
      <c r="O666" s="17">
        <v>5510</v>
      </c>
      <c r="P666" s="18" t="s">
        <v>954</v>
      </c>
      <c r="Q666" s="19">
        <f>+Q667</f>
        <v>0</v>
      </c>
    </row>
    <row r="667" spans="1:17" s="3" customFormat="1" ht="27.75" customHeight="1" x14ac:dyDescent="0.25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50"/>
      <c r="N667" s="50"/>
      <c r="O667" s="23" t="s">
        <v>1029</v>
      </c>
      <c r="P667" s="24" t="s">
        <v>955</v>
      </c>
      <c r="Q667" s="37"/>
    </row>
    <row r="668" spans="1:17" s="3" customFormat="1" ht="27.75" customHeight="1" x14ac:dyDescent="0.25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50"/>
      <c r="N668" s="50"/>
      <c r="O668" s="14">
        <v>5600</v>
      </c>
      <c r="P668" s="15" t="s">
        <v>802</v>
      </c>
      <c r="Q668" s="16">
        <f>+Q669+Q671+Q673+Q675+Q677+Q680+Q682+Q686</f>
        <v>0</v>
      </c>
    </row>
    <row r="669" spans="1:17" s="3" customFormat="1" ht="27.75" customHeight="1" x14ac:dyDescent="0.25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50"/>
      <c r="N669" s="50"/>
      <c r="O669" s="17">
        <v>5610</v>
      </c>
      <c r="P669" s="18" t="s">
        <v>956</v>
      </c>
      <c r="Q669" s="19">
        <f>+Q670</f>
        <v>0</v>
      </c>
    </row>
    <row r="670" spans="1:17" s="3" customFormat="1" ht="27.75" customHeight="1" x14ac:dyDescent="0.25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50"/>
      <c r="N670" s="50"/>
      <c r="O670" s="23" t="s">
        <v>1030</v>
      </c>
      <c r="P670" s="24" t="s">
        <v>956</v>
      </c>
      <c r="Q670" s="37"/>
    </row>
    <row r="671" spans="1:17" s="3" customFormat="1" ht="27.75" customHeight="1" x14ac:dyDescent="0.25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50"/>
      <c r="N671" s="50"/>
      <c r="O671" s="17">
        <v>5620</v>
      </c>
      <c r="P671" s="18" t="s">
        <v>957</v>
      </c>
      <c r="Q671" s="19">
        <f>+Q672</f>
        <v>0</v>
      </c>
    </row>
    <row r="672" spans="1:17" s="3" customFormat="1" ht="27.75" customHeight="1" x14ac:dyDescent="0.25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50"/>
      <c r="N672" s="50"/>
      <c r="O672" s="23" t="s">
        <v>1031</v>
      </c>
      <c r="P672" s="24" t="s">
        <v>957</v>
      </c>
      <c r="Q672" s="37"/>
    </row>
    <row r="673" spans="1:17" s="3" customFormat="1" ht="27.75" customHeight="1" x14ac:dyDescent="0.25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50"/>
      <c r="N673" s="50"/>
      <c r="O673" s="17">
        <v>5630</v>
      </c>
      <c r="P673" s="18" t="s">
        <v>958</v>
      </c>
      <c r="Q673" s="19">
        <f>+Q674</f>
        <v>0</v>
      </c>
    </row>
    <row r="674" spans="1:17" s="3" customFormat="1" ht="27.75" customHeight="1" x14ac:dyDescent="0.25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50"/>
      <c r="N674" s="50"/>
      <c r="O674" s="23" t="s">
        <v>1032</v>
      </c>
      <c r="P674" s="24" t="s">
        <v>959</v>
      </c>
      <c r="Q674" s="37"/>
    </row>
    <row r="675" spans="1:17" s="3" customFormat="1" ht="27.75" customHeight="1" x14ac:dyDescent="0.25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50"/>
      <c r="N675" s="50"/>
      <c r="O675" s="17">
        <v>5640</v>
      </c>
      <c r="P675" s="18" t="s">
        <v>960</v>
      </c>
      <c r="Q675" s="19">
        <f>+Q676</f>
        <v>0</v>
      </c>
    </row>
    <row r="676" spans="1:17" s="3" customFormat="1" ht="27.75" customHeight="1" x14ac:dyDescent="0.25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50"/>
      <c r="N676" s="50"/>
      <c r="O676" s="23" t="s">
        <v>1033</v>
      </c>
      <c r="P676" s="24" t="s">
        <v>960</v>
      </c>
      <c r="Q676" s="37"/>
    </row>
    <row r="677" spans="1:17" s="3" customFormat="1" ht="27.75" customHeight="1" x14ac:dyDescent="0.25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50"/>
      <c r="N677" s="50"/>
      <c r="O677" s="17">
        <v>5650</v>
      </c>
      <c r="P677" s="18" t="s">
        <v>803</v>
      </c>
      <c r="Q677" s="19">
        <f>+Q678</f>
        <v>0</v>
      </c>
    </row>
    <row r="678" spans="1:17" s="3" customFormat="1" ht="27.75" customHeight="1" x14ac:dyDescent="0.25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50"/>
      <c r="N678" s="50"/>
      <c r="O678" s="17">
        <v>5651</v>
      </c>
      <c r="P678" s="18" t="s">
        <v>804</v>
      </c>
      <c r="Q678" s="22">
        <f>+Q679</f>
        <v>0</v>
      </c>
    </row>
    <row r="679" spans="1:17" s="3" customFormat="1" ht="27.75" customHeight="1" x14ac:dyDescent="0.25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50"/>
      <c r="N679" s="50"/>
      <c r="O679" s="23" t="s">
        <v>805</v>
      </c>
      <c r="P679" s="24" t="s">
        <v>804</v>
      </c>
      <c r="Q679" s="37"/>
    </row>
    <row r="680" spans="1:17" s="3" customFormat="1" ht="27.75" customHeight="1" x14ac:dyDescent="0.25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50"/>
      <c r="N680" s="50"/>
      <c r="O680" s="17">
        <v>5660</v>
      </c>
      <c r="P680" s="18" t="s">
        <v>961</v>
      </c>
      <c r="Q680" s="19">
        <f>+Q681</f>
        <v>0</v>
      </c>
    </row>
    <row r="681" spans="1:17" s="3" customFormat="1" ht="27.75" customHeight="1" x14ac:dyDescent="0.25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50"/>
      <c r="N681" s="50"/>
      <c r="O681" s="23" t="s">
        <v>1034</v>
      </c>
      <c r="P681" s="24" t="s">
        <v>962</v>
      </c>
      <c r="Q681" s="37"/>
    </row>
    <row r="682" spans="1:17" s="3" customFormat="1" ht="27.75" customHeight="1" x14ac:dyDescent="0.25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50"/>
      <c r="N682" s="50"/>
      <c r="O682" s="17">
        <v>5670</v>
      </c>
      <c r="P682" s="18" t="s">
        <v>806</v>
      </c>
      <c r="Q682" s="19">
        <f>+Q683</f>
        <v>0</v>
      </c>
    </row>
    <row r="683" spans="1:17" s="3" customFormat="1" ht="27.75" customHeight="1" x14ac:dyDescent="0.25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50"/>
      <c r="N683" s="50"/>
      <c r="O683" s="17">
        <v>5671</v>
      </c>
      <c r="P683" s="18" t="s">
        <v>807</v>
      </c>
      <c r="Q683" s="22">
        <f>+Q684+Q685</f>
        <v>0</v>
      </c>
    </row>
    <row r="684" spans="1:17" s="3" customFormat="1" ht="27.75" customHeight="1" x14ac:dyDescent="0.25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50"/>
      <c r="N684" s="50"/>
      <c r="O684" s="23" t="s">
        <v>808</v>
      </c>
      <c r="P684" s="24" t="s">
        <v>807</v>
      </c>
      <c r="Q684" s="37"/>
    </row>
    <row r="685" spans="1:17" s="3" customFormat="1" ht="27.75" customHeight="1" x14ac:dyDescent="0.25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50"/>
      <c r="N685" s="50"/>
      <c r="O685" s="23" t="s">
        <v>1035</v>
      </c>
      <c r="P685" s="24" t="s">
        <v>963</v>
      </c>
      <c r="Q685" s="37"/>
    </row>
    <row r="686" spans="1:17" s="3" customFormat="1" ht="27.75" customHeight="1" x14ac:dyDescent="0.25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50"/>
      <c r="N686" s="50"/>
      <c r="O686" s="17">
        <v>5690</v>
      </c>
      <c r="P686" s="18" t="s">
        <v>809</v>
      </c>
      <c r="Q686" s="19">
        <f>+Q687</f>
        <v>0</v>
      </c>
    </row>
    <row r="687" spans="1:17" s="3" customFormat="1" ht="27.75" customHeight="1" x14ac:dyDescent="0.25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50"/>
      <c r="N687" s="50"/>
      <c r="O687" s="17">
        <v>5691</v>
      </c>
      <c r="P687" s="18" t="s">
        <v>810</v>
      </c>
      <c r="Q687" s="22">
        <f>+Q688</f>
        <v>0</v>
      </c>
    </row>
    <row r="688" spans="1:17" s="3" customFormat="1" ht="27.75" customHeight="1" x14ac:dyDescent="0.25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50"/>
      <c r="N688" s="50"/>
      <c r="O688" s="23" t="s">
        <v>1043</v>
      </c>
      <c r="P688" s="24" t="s">
        <v>810</v>
      </c>
      <c r="Q688" s="37"/>
    </row>
    <row r="689" spans="1:17" s="2" customFormat="1" ht="27.75" customHeight="1" x14ac:dyDescent="0.35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50"/>
      <c r="N689" s="50"/>
      <c r="O689" s="14" t="s">
        <v>1050</v>
      </c>
      <c r="P689" s="15" t="s">
        <v>1051</v>
      </c>
      <c r="Q689" s="16">
        <f>+Q690</f>
        <v>0</v>
      </c>
    </row>
    <row r="690" spans="1:17" s="2" customFormat="1" ht="27.75" customHeight="1" x14ac:dyDescent="0.35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50"/>
      <c r="N690" s="50"/>
      <c r="O690" s="17">
        <v>5780</v>
      </c>
      <c r="P690" s="18" t="s">
        <v>964</v>
      </c>
      <c r="Q690" s="19">
        <f>+Q691</f>
        <v>0</v>
      </c>
    </row>
    <row r="691" spans="1:17" ht="27.75" customHeight="1" x14ac:dyDescent="0.3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50"/>
      <c r="N691" s="50"/>
      <c r="O691" s="23" t="s">
        <v>1036</v>
      </c>
      <c r="P691" s="24" t="s">
        <v>964</v>
      </c>
      <c r="Q691" s="37"/>
    </row>
    <row r="692" spans="1:17" ht="27.75" customHeight="1" x14ac:dyDescent="0.3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50"/>
      <c r="N692" s="50"/>
      <c r="O692" s="14">
        <v>5800</v>
      </c>
      <c r="P692" s="15" t="s">
        <v>965</v>
      </c>
      <c r="Q692" s="16">
        <f>+Q693+Q695+Q697</f>
        <v>0</v>
      </c>
    </row>
    <row r="693" spans="1:17" s="3" customFormat="1" ht="27.75" customHeight="1" x14ac:dyDescent="0.25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50"/>
      <c r="N693" s="50"/>
      <c r="O693" s="17">
        <v>5810</v>
      </c>
      <c r="P693" s="18" t="s">
        <v>966</v>
      </c>
      <c r="Q693" s="19">
        <f>+Q694</f>
        <v>0</v>
      </c>
    </row>
    <row r="694" spans="1:17" s="3" customFormat="1" ht="27.75" customHeight="1" x14ac:dyDescent="0.25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50"/>
      <c r="N694" s="50"/>
      <c r="O694" s="23" t="s">
        <v>1037</v>
      </c>
      <c r="P694" s="24" t="s">
        <v>967</v>
      </c>
      <c r="Q694" s="37"/>
    </row>
    <row r="695" spans="1:17" s="3" customFormat="1" ht="27.75" customHeight="1" x14ac:dyDescent="0.25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50"/>
      <c r="N695" s="50"/>
      <c r="O695" s="17">
        <v>5830</v>
      </c>
      <c r="P695" s="18" t="s">
        <v>968</v>
      </c>
      <c r="Q695" s="19">
        <f>+Q696</f>
        <v>0</v>
      </c>
    </row>
    <row r="696" spans="1:17" s="3" customFormat="1" ht="27.75" customHeight="1" x14ac:dyDescent="0.25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50"/>
      <c r="N696" s="50"/>
      <c r="O696" s="23" t="s">
        <v>1038</v>
      </c>
      <c r="P696" s="24" t="s">
        <v>969</v>
      </c>
      <c r="Q696" s="37"/>
    </row>
    <row r="697" spans="1:17" s="3" customFormat="1" ht="27.75" customHeight="1" x14ac:dyDescent="0.25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50"/>
      <c r="N697" s="50"/>
      <c r="O697" s="17">
        <v>5890</v>
      </c>
      <c r="P697" s="18" t="s">
        <v>970</v>
      </c>
      <c r="Q697" s="19">
        <f>+Q698+Q699</f>
        <v>0</v>
      </c>
    </row>
    <row r="698" spans="1:17" s="3" customFormat="1" ht="27.75" customHeight="1" x14ac:dyDescent="0.25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50"/>
      <c r="N698" s="50"/>
      <c r="O698" s="23" t="s">
        <v>1039</v>
      </c>
      <c r="P698" s="24" t="s">
        <v>970</v>
      </c>
      <c r="Q698" s="37"/>
    </row>
    <row r="699" spans="1:17" s="3" customFormat="1" ht="27.75" customHeight="1" x14ac:dyDescent="0.25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50"/>
      <c r="N699" s="50"/>
      <c r="O699" s="23" t="s">
        <v>1040</v>
      </c>
      <c r="P699" s="24" t="s">
        <v>971</v>
      </c>
      <c r="Q699" s="37"/>
    </row>
    <row r="700" spans="1:17" s="3" customFormat="1" ht="27.75" customHeight="1" x14ac:dyDescent="0.25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50"/>
      <c r="N700" s="50"/>
      <c r="O700" s="14">
        <v>5900</v>
      </c>
      <c r="P700" s="15" t="s">
        <v>972</v>
      </c>
      <c r="Q700" s="16">
        <f>+Q701+Q703</f>
        <v>0</v>
      </c>
    </row>
    <row r="701" spans="1:17" s="3" customFormat="1" ht="27.75" customHeight="1" x14ac:dyDescent="0.25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50"/>
      <c r="N701" s="50"/>
      <c r="O701" s="17">
        <v>5910</v>
      </c>
      <c r="P701" s="18" t="s">
        <v>973</v>
      </c>
      <c r="Q701" s="19">
        <f>+Q702</f>
        <v>0</v>
      </c>
    </row>
    <row r="702" spans="1:17" s="3" customFormat="1" ht="27.75" customHeight="1" x14ac:dyDescent="0.25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50"/>
      <c r="N702" s="50"/>
      <c r="O702" s="23" t="s">
        <v>1041</v>
      </c>
      <c r="P702" s="24" t="s">
        <v>973</v>
      </c>
      <c r="Q702" s="37"/>
    </row>
    <row r="703" spans="1:17" s="3" customFormat="1" ht="27.75" customHeight="1" x14ac:dyDescent="0.25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50"/>
      <c r="N703" s="50"/>
      <c r="O703" s="17">
        <v>5940</v>
      </c>
      <c r="P703" s="18" t="s">
        <v>974</v>
      </c>
      <c r="Q703" s="19">
        <f>+Q704</f>
        <v>0</v>
      </c>
    </row>
    <row r="704" spans="1:17" s="3" customFormat="1" ht="27.75" customHeight="1" x14ac:dyDescent="0.25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50"/>
      <c r="N704" s="50"/>
      <c r="O704" s="23" t="s">
        <v>1042</v>
      </c>
      <c r="P704" s="24" t="s">
        <v>975</v>
      </c>
      <c r="Q704" s="37"/>
    </row>
    <row r="705" spans="1:17" s="3" customFormat="1" ht="27.75" customHeight="1" x14ac:dyDescent="0.25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50"/>
      <c r="N705" s="50"/>
      <c r="O705" s="14">
        <v>6000</v>
      </c>
      <c r="P705" s="15" t="s">
        <v>976</v>
      </c>
      <c r="Q705" s="16">
        <f>+Q706+Q735+Q760</f>
        <v>0</v>
      </c>
    </row>
    <row r="706" spans="1:17" s="3" customFormat="1" ht="27.75" customHeight="1" x14ac:dyDescent="0.25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50"/>
      <c r="N706" s="50"/>
      <c r="O706" s="14">
        <v>6100</v>
      </c>
      <c r="P706" s="15" t="s">
        <v>811</v>
      </c>
      <c r="Q706" s="16">
        <f>+Q707+Q710+Q717+Q720+Q723+Q726+Q729+Q732</f>
        <v>0</v>
      </c>
    </row>
    <row r="707" spans="1:17" s="3" customFormat="1" ht="27.75" customHeight="1" x14ac:dyDescent="0.25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50"/>
      <c r="N707" s="50"/>
      <c r="O707" s="17">
        <v>6110</v>
      </c>
      <c r="P707" s="18" t="s">
        <v>812</v>
      </c>
      <c r="Q707" s="19">
        <f>+Q708</f>
        <v>0</v>
      </c>
    </row>
    <row r="708" spans="1:17" s="3" customFormat="1" ht="27.75" customHeight="1" x14ac:dyDescent="0.25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50"/>
      <c r="N708" s="50"/>
      <c r="O708" s="17">
        <v>6111</v>
      </c>
      <c r="P708" s="18" t="s">
        <v>813</v>
      </c>
      <c r="Q708" s="22">
        <f>+Q709</f>
        <v>0</v>
      </c>
    </row>
    <row r="709" spans="1:17" s="3" customFormat="1" ht="27.75" customHeight="1" x14ac:dyDescent="0.25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50"/>
      <c r="N709" s="50"/>
      <c r="O709" s="23" t="s">
        <v>814</v>
      </c>
      <c r="P709" s="24" t="s">
        <v>815</v>
      </c>
      <c r="Q709" s="37"/>
    </row>
    <row r="710" spans="1:17" s="3" customFormat="1" ht="27.75" customHeight="1" x14ac:dyDescent="0.25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50"/>
      <c r="N710" s="50"/>
      <c r="O710" s="17">
        <v>6120</v>
      </c>
      <c r="P710" s="18" t="s">
        <v>816</v>
      </c>
      <c r="Q710" s="19">
        <f>+Q711+Q713+Q715</f>
        <v>0</v>
      </c>
    </row>
    <row r="711" spans="1:17" s="3" customFormat="1" ht="27.75" customHeight="1" x14ac:dyDescent="0.25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50"/>
      <c r="N711" s="50"/>
      <c r="O711" s="17">
        <v>6121</v>
      </c>
      <c r="P711" s="18" t="s">
        <v>817</v>
      </c>
      <c r="Q711" s="22">
        <f>+Q712</f>
        <v>0</v>
      </c>
    </row>
    <row r="712" spans="1:17" s="3" customFormat="1" ht="27.75" customHeight="1" x14ac:dyDescent="0.25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50"/>
      <c r="N712" s="50"/>
      <c r="O712" s="23" t="s">
        <v>818</v>
      </c>
      <c r="P712" s="24" t="s">
        <v>819</v>
      </c>
      <c r="Q712" s="37"/>
    </row>
    <row r="713" spans="1:17" s="3" customFormat="1" ht="27.75" customHeight="1" x14ac:dyDescent="0.25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50"/>
      <c r="N713" s="50"/>
      <c r="O713" s="17">
        <v>6122</v>
      </c>
      <c r="P713" s="18" t="s">
        <v>820</v>
      </c>
      <c r="Q713" s="22">
        <f>+Q714</f>
        <v>0</v>
      </c>
    </row>
    <row r="714" spans="1:17" s="3" customFormat="1" ht="27.75" customHeight="1" x14ac:dyDescent="0.25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50"/>
      <c r="N714" s="50"/>
      <c r="O714" s="23" t="s">
        <v>821</v>
      </c>
      <c r="P714" s="24" t="s">
        <v>822</v>
      </c>
      <c r="Q714" s="37"/>
    </row>
    <row r="715" spans="1:17" s="3" customFormat="1" ht="27.75" customHeight="1" x14ac:dyDescent="0.25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50"/>
      <c r="N715" s="50"/>
      <c r="O715" s="17">
        <v>6123</v>
      </c>
      <c r="P715" s="18" t="s">
        <v>823</v>
      </c>
      <c r="Q715" s="22">
        <f>+Q716</f>
        <v>0</v>
      </c>
    </row>
    <row r="716" spans="1:17" s="3" customFormat="1" ht="27.75" customHeight="1" x14ac:dyDescent="0.25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50"/>
      <c r="N716" s="50"/>
      <c r="O716" s="23" t="s">
        <v>824</v>
      </c>
      <c r="P716" s="24" t="s">
        <v>825</v>
      </c>
      <c r="Q716" s="37"/>
    </row>
    <row r="717" spans="1:17" s="3" customFormat="1" ht="27.75" customHeight="1" x14ac:dyDescent="0.25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50"/>
      <c r="N717" s="50"/>
      <c r="O717" s="17">
        <v>6130</v>
      </c>
      <c r="P717" s="18" t="s">
        <v>826</v>
      </c>
      <c r="Q717" s="19">
        <f>+Q718</f>
        <v>0</v>
      </c>
    </row>
    <row r="718" spans="1:17" s="3" customFormat="1" ht="27.75" customHeight="1" x14ac:dyDescent="0.25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50"/>
      <c r="N718" s="50"/>
      <c r="O718" s="17">
        <v>6131</v>
      </c>
      <c r="P718" s="18" t="s">
        <v>827</v>
      </c>
      <c r="Q718" s="22">
        <f>+Q719</f>
        <v>0</v>
      </c>
    </row>
    <row r="719" spans="1:17" s="3" customFormat="1" ht="27.75" customHeight="1" x14ac:dyDescent="0.25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50"/>
      <c r="N719" s="50"/>
      <c r="O719" s="23" t="s">
        <v>828</v>
      </c>
      <c r="P719" s="24" t="s">
        <v>829</v>
      </c>
      <c r="Q719" s="37"/>
    </row>
    <row r="720" spans="1:17" s="3" customFormat="1" ht="27.75" customHeight="1" x14ac:dyDescent="0.25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50"/>
      <c r="N720" s="50"/>
      <c r="O720" s="17">
        <v>6140</v>
      </c>
      <c r="P720" s="18" t="s">
        <v>830</v>
      </c>
      <c r="Q720" s="19">
        <f>+Q721</f>
        <v>0</v>
      </c>
    </row>
    <row r="721" spans="1:17" ht="27.75" customHeight="1" x14ac:dyDescent="0.3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50"/>
      <c r="N721" s="50"/>
      <c r="O721" s="17">
        <v>6141</v>
      </c>
      <c r="P721" s="18" t="s">
        <v>831</v>
      </c>
      <c r="Q721" s="22">
        <f>+Q722</f>
        <v>0</v>
      </c>
    </row>
    <row r="722" spans="1:17" s="3" customFormat="1" ht="27.75" customHeight="1" x14ac:dyDescent="0.25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50"/>
      <c r="N722" s="50"/>
      <c r="O722" s="23" t="s">
        <v>832</v>
      </c>
      <c r="P722" s="24" t="s">
        <v>833</v>
      </c>
      <c r="Q722" s="37"/>
    </row>
    <row r="723" spans="1:17" s="3" customFormat="1" ht="27.75" customHeight="1" x14ac:dyDescent="0.25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50"/>
      <c r="N723" s="50"/>
      <c r="O723" s="17">
        <v>6150</v>
      </c>
      <c r="P723" s="18" t="s">
        <v>834</v>
      </c>
      <c r="Q723" s="19">
        <f>+Q724</f>
        <v>0</v>
      </c>
    </row>
    <row r="724" spans="1:17" s="3" customFormat="1" ht="27.75" customHeight="1" x14ac:dyDescent="0.25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50"/>
      <c r="N724" s="50"/>
      <c r="O724" s="17">
        <v>6151</v>
      </c>
      <c r="P724" s="18" t="s">
        <v>835</v>
      </c>
      <c r="Q724" s="22">
        <f>+Q725</f>
        <v>0</v>
      </c>
    </row>
    <row r="725" spans="1:17" s="3" customFormat="1" ht="27.75" customHeight="1" x14ac:dyDescent="0.25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50"/>
      <c r="N725" s="50"/>
      <c r="O725" s="23" t="s">
        <v>836</v>
      </c>
      <c r="P725" s="24" t="s">
        <v>837</v>
      </c>
      <c r="Q725" s="37"/>
    </row>
    <row r="726" spans="1:17" s="3" customFormat="1" ht="27.75" customHeight="1" x14ac:dyDescent="0.25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50"/>
      <c r="N726" s="50"/>
      <c r="O726" s="17">
        <v>6160</v>
      </c>
      <c r="P726" s="18" t="s">
        <v>838</v>
      </c>
      <c r="Q726" s="19">
        <f>+Q727</f>
        <v>0</v>
      </c>
    </row>
    <row r="727" spans="1:17" s="3" customFormat="1" ht="27.75" customHeight="1" x14ac:dyDescent="0.25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50"/>
      <c r="N727" s="50"/>
      <c r="O727" s="17">
        <v>6161</v>
      </c>
      <c r="P727" s="18" t="s">
        <v>839</v>
      </c>
      <c r="Q727" s="22">
        <f>+Q728</f>
        <v>0</v>
      </c>
    </row>
    <row r="728" spans="1:17" s="3" customFormat="1" ht="27.75" customHeight="1" x14ac:dyDescent="0.25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50"/>
      <c r="N728" s="50"/>
      <c r="O728" s="23" t="s">
        <v>840</v>
      </c>
      <c r="P728" s="24" t="s">
        <v>841</v>
      </c>
      <c r="Q728" s="37"/>
    </row>
    <row r="729" spans="1:17" s="3" customFormat="1" ht="27.75" customHeight="1" x14ac:dyDescent="0.25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50"/>
      <c r="N729" s="50"/>
      <c r="O729" s="17">
        <v>6170</v>
      </c>
      <c r="P729" s="18" t="s">
        <v>842</v>
      </c>
      <c r="Q729" s="19">
        <f>+Q730</f>
        <v>0</v>
      </c>
    </row>
    <row r="730" spans="1:17" s="3" customFormat="1" ht="27.75" customHeight="1" x14ac:dyDescent="0.25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50"/>
      <c r="N730" s="50"/>
      <c r="O730" s="17">
        <v>6171</v>
      </c>
      <c r="P730" s="18" t="s">
        <v>843</v>
      </c>
      <c r="Q730" s="22">
        <f>+Q731</f>
        <v>0</v>
      </c>
    </row>
    <row r="731" spans="1:17" s="3" customFormat="1" ht="27.75" customHeight="1" x14ac:dyDescent="0.25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50"/>
      <c r="N731" s="50"/>
      <c r="O731" s="23" t="s">
        <v>844</v>
      </c>
      <c r="P731" s="24" t="s">
        <v>845</v>
      </c>
      <c r="Q731" s="37"/>
    </row>
    <row r="732" spans="1:17" s="3" customFormat="1" ht="27.75" customHeight="1" x14ac:dyDescent="0.25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50"/>
      <c r="N732" s="50"/>
      <c r="O732" s="17">
        <v>6190</v>
      </c>
      <c r="P732" s="18" t="s">
        <v>846</v>
      </c>
      <c r="Q732" s="19">
        <f>+Q733</f>
        <v>0</v>
      </c>
    </row>
    <row r="733" spans="1:17" s="3" customFormat="1" ht="27.75" customHeight="1" x14ac:dyDescent="0.25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50"/>
      <c r="N733" s="50"/>
      <c r="O733" s="17">
        <v>6191</v>
      </c>
      <c r="P733" s="18" t="s">
        <v>847</v>
      </c>
      <c r="Q733" s="22">
        <f>+Q734</f>
        <v>0</v>
      </c>
    </row>
    <row r="734" spans="1:17" s="3" customFormat="1" ht="27.75" customHeight="1" x14ac:dyDescent="0.25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50"/>
      <c r="N734" s="50"/>
      <c r="O734" s="23" t="s">
        <v>848</v>
      </c>
      <c r="P734" s="24" t="s">
        <v>849</v>
      </c>
      <c r="Q734" s="37"/>
    </row>
    <row r="735" spans="1:17" s="3" customFormat="1" ht="27.75" customHeight="1" x14ac:dyDescent="0.25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50"/>
      <c r="N735" s="50"/>
      <c r="O735" s="14">
        <v>6200</v>
      </c>
      <c r="P735" s="15" t="s">
        <v>850</v>
      </c>
      <c r="Q735" s="16">
        <f>+Q736+Q739+Q742+Q745+Q748+Q751+Q754+Q757</f>
        <v>0</v>
      </c>
    </row>
    <row r="736" spans="1:17" s="3" customFormat="1" ht="27.75" customHeight="1" x14ac:dyDescent="0.25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50"/>
      <c r="N736" s="50"/>
      <c r="O736" s="17">
        <v>6210</v>
      </c>
      <c r="P736" s="18" t="s">
        <v>812</v>
      </c>
      <c r="Q736" s="19">
        <f>+Q737</f>
        <v>0</v>
      </c>
    </row>
    <row r="737" spans="1:17" s="3" customFormat="1" ht="27.75" customHeight="1" x14ac:dyDescent="0.25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50"/>
      <c r="N737" s="50"/>
      <c r="O737" s="17">
        <v>6211</v>
      </c>
      <c r="P737" s="18" t="s">
        <v>813</v>
      </c>
      <c r="Q737" s="22">
        <f>+Q738</f>
        <v>0</v>
      </c>
    </row>
    <row r="738" spans="1:17" s="3" customFormat="1" ht="27.75" customHeight="1" x14ac:dyDescent="0.25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50"/>
      <c r="N738" s="50"/>
      <c r="O738" s="23" t="s">
        <v>851</v>
      </c>
      <c r="P738" s="24" t="s">
        <v>815</v>
      </c>
      <c r="Q738" s="37"/>
    </row>
    <row r="739" spans="1:17" s="3" customFormat="1" ht="27.75" customHeight="1" x14ac:dyDescent="0.25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50"/>
      <c r="N739" s="50"/>
      <c r="O739" s="17">
        <v>6220</v>
      </c>
      <c r="P739" s="18" t="s">
        <v>816</v>
      </c>
      <c r="Q739" s="19">
        <f>+Q740</f>
        <v>0</v>
      </c>
    </row>
    <row r="740" spans="1:17" s="3" customFormat="1" ht="27.75" customHeight="1" x14ac:dyDescent="0.25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50"/>
      <c r="N740" s="50"/>
      <c r="O740" s="17">
        <v>6221</v>
      </c>
      <c r="P740" s="18" t="s">
        <v>817</v>
      </c>
      <c r="Q740" s="22">
        <f>+Q741</f>
        <v>0</v>
      </c>
    </row>
    <row r="741" spans="1:17" s="3" customFormat="1" ht="27.75" customHeight="1" x14ac:dyDescent="0.25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50"/>
      <c r="N741" s="50"/>
      <c r="O741" s="23" t="s">
        <v>852</v>
      </c>
      <c r="P741" s="24" t="s">
        <v>819</v>
      </c>
      <c r="Q741" s="37"/>
    </row>
    <row r="742" spans="1:17" s="3" customFormat="1" ht="27.75" customHeight="1" x14ac:dyDescent="0.25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50"/>
      <c r="N742" s="50"/>
      <c r="O742" s="17">
        <v>6230</v>
      </c>
      <c r="P742" s="18" t="s">
        <v>826</v>
      </c>
      <c r="Q742" s="19">
        <f>+Q743</f>
        <v>0</v>
      </c>
    </row>
    <row r="743" spans="1:17" s="3" customFormat="1" ht="27.75" customHeight="1" x14ac:dyDescent="0.25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50"/>
      <c r="N743" s="50"/>
      <c r="O743" s="17">
        <v>6231</v>
      </c>
      <c r="P743" s="18" t="s">
        <v>827</v>
      </c>
      <c r="Q743" s="22">
        <f>+Q744</f>
        <v>0</v>
      </c>
    </row>
    <row r="744" spans="1:17" s="3" customFormat="1" ht="27.75" customHeight="1" x14ac:dyDescent="0.25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50"/>
      <c r="N744" s="50"/>
      <c r="O744" s="23" t="s">
        <v>853</v>
      </c>
      <c r="P744" s="24" t="s">
        <v>829</v>
      </c>
      <c r="Q744" s="37"/>
    </row>
    <row r="745" spans="1:17" s="3" customFormat="1" ht="27.75" customHeight="1" x14ac:dyDescent="0.25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50"/>
      <c r="N745" s="50"/>
      <c r="O745" s="17">
        <v>6240</v>
      </c>
      <c r="P745" s="18" t="s">
        <v>830</v>
      </c>
      <c r="Q745" s="19">
        <f>+Q746</f>
        <v>0</v>
      </c>
    </row>
    <row r="746" spans="1:17" ht="27.75" customHeight="1" x14ac:dyDescent="0.3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50"/>
      <c r="N746" s="50"/>
      <c r="O746" s="17">
        <v>6241</v>
      </c>
      <c r="P746" s="18" t="s">
        <v>831</v>
      </c>
      <c r="Q746" s="22">
        <f>+Q747</f>
        <v>0</v>
      </c>
    </row>
    <row r="747" spans="1:17" s="3" customFormat="1" ht="27.75" customHeight="1" x14ac:dyDescent="0.25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50"/>
      <c r="N747" s="50"/>
      <c r="O747" s="23" t="s">
        <v>854</v>
      </c>
      <c r="P747" s="24" t="s">
        <v>833</v>
      </c>
      <c r="Q747" s="37"/>
    </row>
    <row r="748" spans="1:17" s="3" customFormat="1" ht="27.75" customHeight="1" x14ac:dyDescent="0.25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50"/>
      <c r="N748" s="50"/>
      <c r="O748" s="17">
        <v>6250</v>
      </c>
      <c r="P748" s="18" t="s">
        <v>834</v>
      </c>
      <c r="Q748" s="19">
        <f>+Q749</f>
        <v>0</v>
      </c>
    </row>
    <row r="749" spans="1:17" s="3" customFormat="1" ht="27.75" customHeight="1" x14ac:dyDescent="0.25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50"/>
      <c r="N749" s="50"/>
      <c r="O749" s="17">
        <v>6251</v>
      </c>
      <c r="P749" s="18" t="s">
        <v>835</v>
      </c>
      <c r="Q749" s="22">
        <f>+Q750</f>
        <v>0</v>
      </c>
    </row>
    <row r="750" spans="1:17" s="3" customFormat="1" ht="27.75" customHeight="1" x14ac:dyDescent="0.25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50"/>
      <c r="N750" s="50"/>
      <c r="O750" s="23" t="s">
        <v>855</v>
      </c>
      <c r="P750" s="24" t="s">
        <v>837</v>
      </c>
      <c r="Q750" s="37"/>
    </row>
    <row r="751" spans="1:17" s="3" customFormat="1" ht="27.75" customHeight="1" x14ac:dyDescent="0.25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50"/>
      <c r="N751" s="50"/>
      <c r="O751" s="17">
        <v>6260</v>
      </c>
      <c r="P751" s="18" t="s">
        <v>838</v>
      </c>
      <c r="Q751" s="19">
        <f>+Q752</f>
        <v>0</v>
      </c>
    </row>
    <row r="752" spans="1:17" s="3" customFormat="1" ht="27.75" customHeight="1" x14ac:dyDescent="0.25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50"/>
      <c r="N752" s="50"/>
      <c r="O752" s="17">
        <v>6261</v>
      </c>
      <c r="P752" s="18" t="s">
        <v>839</v>
      </c>
      <c r="Q752" s="22">
        <f>+Q753</f>
        <v>0</v>
      </c>
    </row>
    <row r="753" spans="1:17" s="3" customFormat="1" ht="27.75" customHeight="1" x14ac:dyDescent="0.25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50"/>
      <c r="N753" s="50"/>
      <c r="O753" s="23" t="s">
        <v>856</v>
      </c>
      <c r="P753" s="24" t="s">
        <v>841</v>
      </c>
      <c r="Q753" s="37"/>
    </row>
    <row r="754" spans="1:17" s="3" customFormat="1" ht="27.75" customHeight="1" x14ac:dyDescent="0.25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50"/>
      <c r="N754" s="50"/>
      <c r="O754" s="17">
        <v>6270</v>
      </c>
      <c r="P754" s="18" t="s">
        <v>842</v>
      </c>
      <c r="Q754" s="19">
        <f>+Q755</f>
        <v>0</v>
      </c>
    </row>
    <row r="755" spans="1:17" s="3" customFormat="1" ht="27.75" customHeight="1" x14ac:dyDescent="0.25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50"/>
      <c r="N755" s="50"/>
      <c r="O755" s="17">
        <v>6271</v>
      </c>
      <c r="P755" s="18" t="s">
        <v>843</v>
      </c>
      <c r="Q755" s="22">
        <f>+Q756</f>
        <v>0</v>
      </c>
    </row>
    <row r="756" spans="1:17" s="3" customFormat="1" ht="27.75" customHeight="1" x14ac:dyDescent="0.25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50"/>
      <c r="N756" s="50"/>
      <c r="O756" s="23" t="s">
        <v>857</v>
      </c>
      <c r="P756" s="24" t="s">
        <v>845</v>
      </c>
      <c r="Q756" s="37"/>
    </row>
    <row r="757" spans="1:17" s="3" customFormat="1" ht="27.75" customHeight="1" x14ac:dyDescent="0.25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50"/>
      <c r="N757" s="50"/>
      <c r="O757" s="17">
        <v>6290</v>
      </c>
      <c r="P757" s="18" t="s">
        <v>846</v>
      </c>
      <c r="Q757" s="19">
        <f>+Q758</f>
        <v>0</v>
      </c>
    </row>
    <row r="758" spans="1:17" s="3" customFormat="1" ht="27.75" customHeight="1" x14ac:dyDescent="0.25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50"/>
      <c r="N758" s="50"/>
      <c r="O758" s="17">
        <v>6291</v>
      </c>
      <c r="P758" s="18" t="s">
        <v>847</v>
      </c>
      <c r="Q758" s="22">
        <f>+Q759</f>
        <v>0</v>
      </c>
    </row>
    <row r="759" spans="1:17" s="3" customFormat="1" ht="27.75" customHeight="1" x14ac:dyDescent="0.25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50"/>
      <c r="N759" s="50"/>
      <c r="O759" s="23" t="s">
        <v>858</v>
      </c>
      <c r="P759" s="24" t="s">
        <v>849</v>
      </c>
      <c r="Q759" s="37"/>
    </row>
    <row r="760" spans="1:17" s="3" customFormat="1" ht="27.75" customHeight="1" x14ac:dyDescent="0.25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50"/>
      <c r="N760" s="50"/>
      <c r="O760" s="14">
        <v>6300</v>
      </c>
      <c r="P760" s="15" t="s">
        <v>859</v>
      </c>
      <c r="Q760" s="16">
        <f>+Q761+Q764</f>
        <v>0</v>
      </c>
    </row>
    <row r="761" spans="1:17" s="3" customFormat="1" ht="27.75" customHeight="1" x14ac:dyDescent="0.25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50"/>
      <c r="N761" s="50"/>
      <c r="O761" s="17">
        <v>6310</v>
      </c>
      <c r="P761" s="18" t="s">
        <v>860</v>
      </c>
      <c r="Q761" s="19">
        <f>+Q762</f>
        <v>0</v>
      </c>
    </row>
    <row r="762" spans="1:17" s="3" customFormat="1" ht="27.75" customHeight="1" x14ac:dyDescent="0.25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50"/>
      <c r="N762" s="50"/>
      <c r="O762" s="17">
        <v>6311</v>
      </c>
      <c r="P762" s="18" t="s">
        <v>861</v>
      </c>
      <c r="Q762" s="22">
        <f>+Q763</f>
        <v>0</v>
      </c>
    </row>
    <row r="763" spans="1:17" s="3" customFormat="1" ht="27.75" customHeight="1" x14ac:dyDescent="0.25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50"/>
      <c r="N763" s="50"/>
      <c r="O763" s="23" t="s">
        <v>862</v>
      </c>
      <c r="P763" s="24" t="s">
        <v>863</v>
      </c>
      <c r="Q763" s="37"/>
    </row>
    <row r="764" spans="1:17" s="3" customFormat="1" ht="27.75" customHeight="1" x14ac:dyDescent="0.25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50"/>
      <c r="N764" s="50"/>
      <c r="O764" s="17">
        <v>6320</v>
      </c>
      <c r="P764" s="18" t="s">
        <v>864</v>
      </c>
      <c r="Q764" s="19">
        <f>+Q765</f>
        <v>0</v>
      </c>
    </row>
    <row r="765" spans="1:17" s="3" customFormat="1" ht="27.75" customHeight="1" x14ac:dyDescent="0.25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50"/>
      <c r="N765" s="50"/>
      <c r="O765" s="17">
        <v>6321</v>
      </c>
      <c r="P765" s="18" t="s">
        <v>865</v>
      </c>
      <c r="Q765" s="22">
        <f>+Q766</f>
        <v>0</v>
      </c>
    </row>
    <row r="766" spans="1:17" s="3" customFormat="1" ht="27.75" customHeight="1" x14ac:dyDescent="0.25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50"/>
      <c r="N766" s="50"/>
      <c r="O766" s="23" t="s">
        <v>866</v>
      </c>
      <c r="P766" s="24" t="s">
        <v>867</v>
      </c>
      <c r="Q766" s="37"/>
    </row>
    <row r="767" spans="1:17" s="3" customFormat="1" ht="27.75" customHeight="1" x14ac:dyDescent="0.25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50"/>
      <c r="N767" s="50"/>
      <c r="O767" s="14">
        <v>9000</v>
      </c>
      <c r="P767" s="15" t="s">
        <v>868</v>
      </c>
      <c r="Q767" s="16">
        <f>+Q768+Q771+Q774+Q777+Q780</f>
        <v>0</v>
      </c>
    </row>
    <row r="768" spans="1:17" ht="27.75" customHeight="1" x14ac:dyDescent="0.3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50"/>
      <c r="N768" s="50"/>
      <c r="O768" s="14">
        <v>9100</v>
      </c>
      <c r="P768" s="15" t="s">
        <v>878</v>
      </c>
      <c r="Q768" s="16">
        <f>+Q769</f>
        <v>0</v>
      </c>
    </row>
    <row r="769" spans="1:17" ht="14.25" customHeight="1" x14ac:dyDescent="0.3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50"/>
      <c r="N769" s="50"/>
      <c r="O769" s="17">
        <v>9110</v>
      </c>
      <c r="P769" s="18" t="s">
        <v>879</v>
      </c>
      <c r="Q769" s="22">
        <f>+Q770</f>
        <v>0</v>
      </c>
    </row>
    <row r="770" spans="1:17" x14ac:dyDescent="0.3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50"/>
      <c r="N770" s="50"/>
      <c r="O770" s="30" t="s">
        <v>890</v>
      </c>
      <c r="P770" s="31" t="s">
        <v>880</v>
      </c>
      <c r="Q770" s="38"/>
    </row>
    <row r="771" spans="1:17" x14ac:dyDescent="0.3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50"/>
      <c r="N771" s="50"/>
      <c r="O771" s="14">
        <v>9200</v>
      </c>
      <c r="P771" s="15" t="s">
        <v>881</v>
      </c>
      <c r="Q771" s="16">
        <f>+Q772</f>
        <v>0</v>
      </c>
    </row>
    <row r="772" spans="1:17" x14ac:dyDescent="0.3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50"/>
      <c r="N772" s="50"/>
      <c r="O772" s="17">
        <v>9210</v>
      </c>
      <c r="P772" s="18" t="s">
        <v>882</v>
      </c>
      <c r="Q772" s="22">
        <f>+Q773</f>
        <v>0</v>
      </c>
    </row>
    <row r="773" spans="1:17" x14ac:dyDescent="0.3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50"/>
      <c r="N773" s="50"/>
      <c r="O773" s="30" t="s">
        <v>891</v>
      </c>
      <c r="P773" s="31" t="s">
        <v>883</v>
      </c>
      <c r="Q773" s="38"/>
    </row>
    <row r="774" spans="1:17" x14ac:dyDescent="0.3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50"/>
      <c r="N774" s="50"/>
      <c r="O774" s="14">
        <v>9300</v>
      </c>
      <c r="P774" s="15" t="s">
        <v>884</v>
      </c>
      <c r="Q774" s="16">
        <f>+Q775</f>
        <v>0</v>
      </c>
    </row>
    <row r="775" spans="1:17" x14ac:dyDescent="0.3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50"/>
      <c r="N775" s="50"/>
      <c r="O775" s="17">
        <v>9310</v>
      </c>
      <c r="P775" s="18" t="s">
        <v>885</v>
      </c>
      <c r="Q775" s="22">
        <f>+Q776</f>
        <v>0</v>
      </c>
    </row>
    <row r="776" spans="1:17" x14ac:dyDescent="0.3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50"/>
      <c r="N776" s="50"/>
      <c r="O776" s="30" t="s">
        <v>892</v>
      </c>
      <c r="P776" s="31" t="s">
        <v>885</v>
      </c>
      <c r="Q776" s="38"/>
    </row>
    <row r="777" spans="1:17" x14ac:dyDescent="0.3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50"/>
      <c r="N777" s="50"/>
      <c r="O777" s="14" t="s">
        <v>1052</v>
      </c>
      <c r="P777" s="15" t="s">
        <v>1053</v>
      </c>
      <c r="Q777" s="16">
        <f>+Q778</f>
        <v>0</v>
      </c>
    </row>
    <row r="778" spans="1:17" x14ac:dyDescent="0.3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50"/>
      <c r="N778" s="50"/>
      <c r="O778" s="17">
        <v>9410</v>
      </c>
      <c r="P778" s="18" t="s">
        <v>886</v>
      </c>
      <c r="Q778" s="22">
        <f>+Q779</f>
        <v>0</v>
      </c>
    </row>
    <row r="779" spans="1:17" x14ac:dyDescent="0.3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50"/>
      <c r="N779" s="50"/>
      <c r="O779" s="30" t="s">
        <v>893</v>
      </c>
      <c r="P779" s="31" t="s">
        <v>887</v>
      </c>
      <c r="Q779" s="38"/>
    </row>
    <row r="780" spans="1:17" x14ac:dyDescent="0.3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50"/>
      <c r="N780" s="50"/>
      <c r="O780" s="14">
        <v>9900</v>
      </c>
      <c r="P780" s="15" t="s">
        <v>888</v>
      </c>
      <c r="Q780" s="16">
        <f>+Q781</f>
        <v>0</v>
      </c>
    </row>
    <row r="781" spans="1:17" x14ac:dyDescent="0.3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50"/>
      <c r="N781" s="50"/>
      <c r="O781" s="17">
        <v>9910</v>
      </c>
      <c r="P781" s="18" t="s">
        <v>889</v>
      </c>
      <c r="Q781" s="22">
        <f>+Q782</f>
        <v>0</v>
      </c>
    </row>
    <row r="782" spans="1:17" x14ac:dyDescent="0.3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50"/>
      <c r="N782" s="50"/>
      <c r="O782" s="30" t="s">
        <v>894</v>
      </c>
      <c r="P782" s="31" t="s">
        <v>889</v>
      </c>
      <c r="Q782" s="38"/>
    </row>
    <row r="784" spans="1:17" x14ac:dyDescent="0.3">
      <c r="O784" s="237" t="s">
        <v>1065</v>
      </c>
      <c r="P784" s="237"/>
      <c r="Q784" s="58" t="s">
        <v>1064</v>
      </c>
    </row>
    <row r="785" spans="15:17" x14ac:dyDescent="0.3">
      <c r="O785" s="41" t="s">
        <v>1060</v>
      </c>
      <c r="P785" s="41"/>
      <c r="Q785" s="42"/>
    </row>
    <row r="786" spans="15:17" x14ac:dyDescent="0.3">
      <c r="O786" s="41" t="s">
        <v>1059</v>
      </c>
      <c r="P786" s="41"/>
      <c r="Q786" s="42"/>
    </row>
    <row r="787" spans="15:17" x14ac:dyDescent="0.3">
      <c r="O787" s="41" t="s">
        <v>1061</v>
      </c>
      <c r="P787" s="41"/>
      <c r="Q787" s="42"/>
    </row>
    <row r="788" spans="15:17" x14ac:dyDescent="0.3">
      <c r="O788" s="43" t="s">
        <v>1062</v>
      </c>
      <c r="P788" s="43"/>
      <c r="Q788" s="44"/>
    </row>
    <row r="789" spans="15:17" ht="20.25" x14ac:dyDescent="0.4">
      <c r="O789" s="238" t="s">
        <v>1063</v>
      </c>
      <c r="P789" s="238"/>
      <c r="Q789" s="45">
        <f>SUM(Q785:Q788)</f>
        <v>0</v>
      </c>
    </row>
  </sheetData>
  <sheetProtection formatCells="0" formatColumns="0" formatRows="0" sort="0" autoFilter="0" pivotTables="0"/>
  <autoFilter ref="A8:AQ768"/>
  <mergeCells count="17">
    <mergeCell ref="O789:P789"/>
    <mergeCell ref="O784:P784"/>
    <mergeCell ref="M7:N7"/>
    <mergeCell ref="O7:O8"/>
    <mergeCell ref="P7:P8"/>
    <mergeCell ref="Q7:Q8"/>
    <mergeCell ref="O9:P9"/>
    <mergeCell ref="B1:F1"/>
    <mergeCell ref="B2:F2"/>
    <mergeCell ref="O5:P5"/>
    <mergeCell ref="O6:P6"/>
    <mergeCell ref="A7:B7"/>
    <mergeCell ref="C7:D7"/>
    <mergeCell ref="E7:F7"/>
    <mergeCell ref="G7:H7"/>
    <mergeCell ref="I7:J7"/>
    <mergeCell ref="K7:L7"/>
  </mergeCells>
  <pageMargins left="0.74803149606299213" right="0.11811023622047245" top="0.35433070866141736" bottom="0.35433070866141736" header="0" footer="0"/>
  <pageSetup paperSize="5" scale="60" orientation="landscape" errors="NA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89"/>
  <sheetViews>
    <sheetView zoomScale="70" zoomScaleNormal="70" workbookViewId="0">
      <selection activeCell="B1" sqref="B1:I1"/>
    </sheetView>
  </sheetViews>
  <sheetFormatPr baseColWidth="10" defaultRowHeight="18.75" x14ac:dyDescent="0.3"/>
  <cols>
    <col min="1" max="1" width="11.625" style="4" customWidth="1"/>
    <col min="2" max="2" width="81.5" style="5" customWidth="1"/>
    <col min="3" max="4" width="19.25" style="1" customWidth="1"/>
    <col min="5" max="5" width="19.25" style="1" hidden="1" customWidth="1"/>
    <col min="6" max="8" width="19.25" style="1" customWidth="1"/>
  </cols>
  <sheetData>
    <row r="1" spans="1:46" s="10" customFormat="1" ht="27.75" x14ac:dyDescent="0.35">
      <c r="B1" s="239" t="s">
        <v>1928</v>
      </c>
      <c r="C1" s="239"/>
      <c r="D1" s="239"/>
      <c r="E1" s="239"/>
      <c r="F1" s="239"/>
      <c r="G1" s="239"/>
      <c r="H1" s="239"/>
      <c r="I1" s="239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s="10" customFormat="1" ht="19.5" customHeight="1" x14ac:dyDescent="0.35">
      <c r="B2" s="240" t="s">
        <v>1055</v>
      </c>
      <c r="C2" s="240"/>
      <c r="D2" s="240"/>
      <c r="E2" s="240"/>
      <c r="F2" s="240"/>
      <c r="G2" s="240"/>
      <c r="H2" s="240"/>
      <c r="I2" s="240"/>
    </row>
    <row r="3" spans="1:46" s="32" customFormat="1" ht="23.25" x14ac:dyDescent="0.35">
      <c r="B3" s="46"/>
      <c r="C3" s="1"/>
      <c r="D3" s="1"/>
      <c r="E3" s="1"/>
      <c r="F3" s="46"/>
      <c r="G3" s="46"/>
      <c r="H3" s="46"/>
      <c r="I3" s="46"/>
      <c r="R3" s="33"/>
      <c r="S3" s="34"/>
    </row>
    <row r="4" spans="1:46" s="10" customFormat="1" ht="45.75" customHeight="1" x14ac:dyDescent="0.35">
      <c r="B4" s="239" t="s">
        <v>1056</v>
      </c>
      <c r="C4" s="239"/>
      <c r="D4" s="239"/>
      <c r="E4" s="239"/>
      <c r="F4" s="239"/>
      <c r="G4" s="239"/>
      <c r="H4" s="239"/>
      <c r="I4" s="239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x14ac:dyDescent="0.3">
      <c r="A5" s="247"/>
      <c r="B5" s="247"/>
    </row>
    <row r="6" spans="1:46" ht="19.5" thickBot="1" x14ac:dyDescent="0.35">
      <c r="A6" s="248"/>
      <c r="B6" s="248"/>
    </row>
    <row r="7" spans="1:46" ht="15.75" x14ac:dyDescent="0.25">
      <c r="A7" s="242" t="s">
        <v>875</v>
      </c>
      <c r="B7" s="244" t="s">
        <v>0</v>
      </c>
      <c r="C7" s="230" t="s">
        <v>1929</v>
      </c>
      <c r="D7" s="188"/>
      <c r="E7" s="188"/>
      <c r="F7" s="249" t="s">
        <v>1080</v>
      </c>
      <c r="G7" s="249" t="s">
        <v>1099</v>
      </c>
      <c r="H7" s="251" t="s">
        <v>1044</v>
      </c>
    </row>
    <row r="8" spans="1:46" ht="28.5" customHeight="1" thickBot="1" x14ac:dyDescent="0.3">
      <c r="A8" s="243"/>
      <c r="B8" s="245"/>
      <c r="C8" s="231"/>
      <c r="D8" s="189" t="s">
        <v>1958</v>
      </c>
      <c r="E8" s="189"/>
      <c r="F8" s="250"/>
      <c r="G8" s="250"/>
      <c r="H8" s="252"/>
    </row>
    <row r="9" spans="1:46" ht="15.75" x14ac:dyDescent="0.25">
      <c r="A9" s="241" t="s">
        <v>1054</v>
      </c>
      <c r="B9" s="241"/>
      <c r="C9" s="13"/>
      <c r="D9" s="13"/>
      <c r="E9" s="13"/>
      <c r="F9" s="13"/>
      <c r="G9" s="13"/>
      <c r="H9" s="13">
        <f t="shared" ref="H9" si="0">+H10+H112+H320+H589+H620+H705+H767</f>
        <v>0</v>
      </c>
    </row>
    <row r="10" spans="1:46" ht="15.75" x14ac:dyDescent="0.25">
      <c r="A10" s="14">
        <v>1000</v>
      </c>
      <c r="B10" s="15" t="s">
        <v>1</v>
      </c>
      <c r="C10" s="16"/>
      <c r="D10" s="16"/>
      <c r="E10" s="16"/>
      <c r="F10" s="16"/>
      <c r="G10" s="16"/>
      <c r="H10" s="16">
        <f t="shared" ref="H10" si="1">+H11+H18+H34+H60+H83+H104</f>
        <v>0</v>
      </c>
    </row>
    <row r="11" spans="1:46" ht="15.75" x14ac:dyDescent="0.25">
      <c r="A11" s="14">
        <v>1100</v>
      </c>
      <c r="B11" s="15" t="s">
        <v>2</v>
      </c>
      <c r="C11" s="16"/>
      <c r="D11" s="16"/>
      <c r="E11" s="16"/>
      <c r="F11" s="16"/>
      <c r="G11" s="16"/>
      <c r="H11" s="16">
        <f t="shared" ref="H11" si="2">+H12+H14</f>
        <v>0</v>
      </c>
    </row>
    <row r="12" spans="1:46" ht="15.75" x14ac:dyDescent="0.25">
      <c r="A12" s="17">
        <v>1110</v>
      </c>
      <c r="B12" s="18" t="s">
        <v>3</v>
      </c>
      <c r="C12" s="19"/>
      <c r="D12" s="19"/>
      <c r="E12" s="19"/>
      <c r="F12" s="19"/>
      <c r="G12" s="19"/>
      <c r="H12" s="19">
        <f t="shared" ref="H12" si="3">+H13</f>
        <v>0</v>
      </c>
    </row>
    <row r="13" spans="1:46" ht="15.75" x14ac:dyDescent="0.25">
      <c r="A13" s="20" t="s">
        <v>4</v>
      </c>
      <c r="B13" s="21" t="s">
        <v>5</v>
      </c>
      <c r="C13" s="36"/>
      <c r="D13" s="36"/>
      <c r="E13" s="36"/>
      <c r="F13" s="36"/>
      <c r="G13" s="36"/>
      <c r="H13" s="36">
        <f>SUBTOTAL(9,C13:G13)</f>
        <v>0</v>
      </c>
    </row>
    <row r="14" spans="1:46" ht="15.75" x14ac:dyDescent="0.25">
      <c r="A14" s="17">
        <v>1130</v>
      </c>
      <c r="B14" s="18" t="s">
        <v>6</v>
      </c>
      <c r="C14" s="19"/>
      <c r="D14" s="19"/>
      <c r="E14" s="19"/>
      <c r="F14" s="19"/>
      <c r="G14" s="19"/>
      <c r="H14" s="19">
        <f t="shared" ref="H14" si="4">+H15</f>
        <v>0</v>
      </c>
    </row>
    <row r="15" spans="1:46" ht="15.75" x14ac:dyDescent="0.25">
      <c r="A15" s="17">
        <v>1131</v>
      </c>
      <c r="B15" s="18" t="s">
        <v>7</v>
      </c>
      <c r="C15" s="22"/>
      <c r="D15" s="22"/>
      <c r="E15" s="22"/>
      <c r="F15" s="22"/>
      <c r="G15" s="22"/>
      <c r="H15" s="22">
        <f t="shared" ref="H15" si="5">+H16+H17</f>
        <v>0</v>
      </c>
    </row>
    <row r="16" spans="1:46" ht="15.75" x14ac:dyDescent="0.25">
      <c r="A16" s="20" t="s">
        <v>8</v>
      </c>
      <c r="B16" s="21" t="s">
        <v>9</v>
      </c>
      <c r="C16" s="36"/>
      <c r="D16" s="36"/>
      <c r="E16" s="36"/>
      <c r="F16" s="36"/>
      <c r="G16" s="36"/>
      <c r="H16" s="36">
        <f t="shared" ref="H16:H17" si="6">SUBTOTAL(9,C16:G16)</f>
        <v>0</v>
      </c>
    </row>
    <row r="17" spans="1:8" ht="15.75" x14ac:dyDescent="0.25">
      <c r="A17" s="23" t="s">
        <v>10</v>
      </c>
      <c r="B17" s="24" t="s">
        <v>11</v>
      </c>
      <c r="C17" s="37"/>
      <c r="D17" s="37"/>
      <c r="E17" s="37"/>
      <c r="F17" s="37"/>
      <c r="G17" s="37"/>
      <c r="H17" s="37">
        <f t="shared" si="6"/>
        <v>0</v>
      </c>
    </row>
    <row r="18" spans="1:8" ht="15.75" x14ac:dyDescent="0.25">
      <c r="A18" s="14">
        <v>1200</v>
      </c>
      <c r="B18" s="15" t="s">
        <v>12</v>
      </c>
      <c r="C18" s="16"/>
      <c r="D18" s="16"/>
      <c r="E18" s="16"/>
      <c r="F18" s="16"/>
      <c r="G18" s="16"/>
      <c r="H18" s="16">
        <f t="shared" ref="H18" si="7">+H19+H23+H30</f>
        <v>0</v>
      </c>
    </row>
    <row r="19" spans="1:8" ht="15.75" x14ac:dyDescent="0.25">
      <c r="A19" s="17">
        <v>1210</v>
      </c>
      <c r="B19" s="18" t="s">
        <v>13</v>
      </c>
      <c r="C19" s="19"/>
      <c r="D19" s="19"/>
      <c r="E19" s="19"/>
      <c r="F19" s="19"/>
      <c r="G19" s="19"/>
      <c r="H19" s="19">
        <f t="shared" ref="H19" si="8">+H20</f>
        <v>0</v>
      </c>
    </row>
    <row r="20" spans="1:8" ht="15.75" x14ac:dyDescent="0.25">
      <c r="A20" s="17">
        <v>1211</v>
      </c>
      <c r="B20" s="18" t="s">
        <v>14</v>
      </c>
      <c r="C20" s="22"/>
      <c r="D20" s="22"/>
      <c r="E20" s="22"/>
      <c r="F20" s="22"/>
      <c r="G20" s="22"/>
      <c r="H20" s="22">
        <f t="shared" ref="H20" si="9">+H21+H22</f>
        <v>0</v>
      </c>
    </row>
    <row r="21" spans="1:8" ht="15.75" x14ac:dyDescent="0.25">
      <c r="A21" s="20" t="s">
        <v>15</v>
      </c>
      <c r="B21" s="21" t="s">
        <v>16</v>
      </c>
      <c r="C21" s="36"/>
      <c r="D21" s="36"/>
      <c r="E21" s="36"/>
      <c r="F21" s="36"/>
      <c r="G21" s="36"/>
      <c r="H21" s="36">
        <f t="shared" ref="H21:H22" si="10">SUBTOTAL(9,C21:G21)</f>
        <v>0</v>
      </c>
    </row>
    <row r="22" spans="1:8" ht="15.75" x14ac:dyDescent="0.25">
      <c r="A22" s="23" t="s">
        <v>17</v>
      </c>
      <c r="B22" s="24" t="s">
        <v>18</v>
      </c>
      <c r="C22" s="37"/>
      <c r="D22" s="37"/>
      <c r="E22" s="37"/>
      <c r="F22" s="37"/>
      <c r="G22" s="37"/>
      <c r="H22" s="37">
        <f t="shared" si="10"/>
        <v>0</v>
      </c>
    </row>
    <row r="23" spans="1:8" ht="15.75" x14ac:dyDescent="0.25">
      <c r="A23" s="25">
        <v>1220</v>
      </c>
      <c r="B23" s="26" t="s">
        <v>19</v>
      </c>
      <c r="C23" s="19"/>
      <c r="D23" s="19"/>
      <c r="E23" s="19"/>
      <c r="F23" s="19"/>
      <c r="G23" s="19"/>
      <c r="H23" s="19">
        <f t="shared" ref="H23" si="11">+H24+H27</f>
        <v>0</v>
      </c>
    </row>
    <row r="24" spans="1:8" ht="15.75" x14ac:dyDescent="0.25">
      <c r="A24" s="17">
        <v>1221</v>
      </c>
      <c r="B24" s="18" t="s">
        <v>20</v>
      </c>
      <c r="C24" s="22"/>
      <c r="D24" s="22"/>
      <c r="E24" s="22"/>
      <c r="F24" s="22"/>
      <c r="G24" s="22"/>
      <c r="H24" s="22">
        <f t="shared" ref="H24" si="12">+H25+H26</f>
        <v>0</v>
      </c>
    </row>
    <row r="25" spans="1:8" ht="15.75" x14ac:dyDescent="0.25">
      <c r="A25" s="20" t="s">
        <v>21</v>
      </c>
      <c r="B25" s="21" t="s">
        <v>22</v>
      </c>
      <c r="C25" s="36"/>
      <c r="D25" s="36"/>
      <c r="E25" s="36"/>
      <c r="F25" s="36"/>
      <c r="G25" s="36"/>
      <c r="H25" s="36">
        <f t="shared" ref="H25:H26" si="13">SUBTOTAL(9,C25:G25)</f>
        <v>0</v>
      </c>
    </row>
    <row r="26" spans="1:8" ht="15.75" x14ac:dyDescent="0.25">
      <c r="A26" s="23" t="s">
        <v>23</v>
      </c>
      <c r="B26" s="24" t="s">
        <v>24</v>
      </c>
      <c r="C26" s="37"/>
      <c r="D26" s="37"/>
      <c r="E26" s="37"/>
      <c r="F26" s="37"/>
      <c r="G26" s="37"/>
      <c r="H26" s="37">
        <f t="shared" si="13"/>
        <v>0</v>
      </c>
    </row>
    <row r="27" spans="1:8" ht="15.75" x14ac:dyDescent="0.25">
      <c r="A27" s="17">
        <v>1222</v>
      </c>
      <c r="B27" s="18" t="s">
        <v>25</v>
      </c>
      <c r="C27" s="22"/>
      <c r="D27" s="22"/>
      <c r="E27" s="22"/>
      <c r="F27" s="22"/>
      <c r="G27" s="22"/>
      <c r="H27" s="22">
        <f t="shared" ref="H27" si="14">+H28+H29</f>
        <v>0</v>
      </c>
    </row>
    <row r="28" spans="1:8" ht="15.75" x14ac:dyDescent="0.25">
      <c r="A28" s="20" t="s">
        <v>26</v>
      </c>
      <c r="B28" s="21" t="s">
        <v>27</v>
      </c>
      <c r="C28" s="36"/>
      <c r="D28" s="36"/>
      <c r="E28" s="36"/>
      <c r="F28" s="36"/>
      <c r="G28" s="36"/>
      <c r="H28" s="36">
        <f t="shared" ref="H28:H29" si="15">SUBTOTAL(9,C28:G28)</f>
        <v>0</v>
      </c>
    </row>
    <row r="29" spans="1:8" ht="15.75" x14ac:dyDescent="0.25">
      <c r="A29" s="23" t="s">
        <v>28</v>
      </c>
      <c r="B29" s="24" t="s">
        <v>29</v>
      </c>
      <c r="C29" s="37"/>
      <c r="D29" s="37"/>
      <c r="E29" s="37"/>
      <c r="F29" s="37"/>
      <c r="G29" s="37"/>
      <c r="H29" s="37">
        <f t="shared" si="15"/>
        <v>0</v>
      </c>
    </row>
    <row r="30" spans="1:8" ht="15.75" x14ac:dyDescent="0.25">
      <c r="A30" s="17">
        <v>1230</v>
      </c>
      <c r="B30" s="18" t="s">
        <v>30</v>
      </c>
      <c r="C30" s="19"/>
      <c r="D30" s="19"/>
      <c r="E30" s="19"/>
      <c r="F30" s="19"/>
      <c r="G30" s="19"/>
      <c r="H30" s="19">
        <f t="shared" ref="H30" si="16">+H31</f>
        <v>0</v>
      </c>
    </row>
    <row r="31" spans="1:8" ht="15.75" x14ac:dyDescent="0.25">
      <c r="A31" s="17">
        <v>1231</v>
      </c>
      <c r="B31" s="18" t="s">
        <v>31</v>
      </c>
      <c r="C31" s="22"/>
      <c r="D31" s="22"/>
      <c r="E31" s="22"/>
      <c r="F31" s="22"/>
      <c r="G31" s="22"/>
      <c r="H31" s="22">
        <f t="shared" ref="H31" si="17">+H32+H33</f>
        <v>0</v>
      </c>
    </row>
    <row r="32" spans="1:8" ht="15.75" x14ac:dyDescent="0.25">
      <c r="A32" s="20" t="s">
        <v>32</v>
      </c>
      <c r="B32" s="21" t="s">
        <v>33</v>
      </c>
      <c r="C32" s="36"/>
      <c r="D32" s="36"/>
      <c r="E32" s="36"/>
      <c r="F32" s="36"/>
      <c r="G32" s="36"/>
      <c r="H32" s="36">
        <f t="shared" ref="H32:H33" si="18">SUBTOTAL(9,C32:G32)</f>
        <v>0</v>
      </c>
    </row>
    <row r="33" spans="1:8" ht="15.75" x14ac:dyDescent="0.25">
      <c r="A33" s="23" t="s">
        <v>34</v>
      </c>
      <c r="B33" s="24" t="s">
        <v>35</v>
      </c>
      <c r="C33" s="37"/>
      <c r="D33" s="37"/>
      <c r="E33" s="37"/>
      <c r="F33" s="37"/>
      <c r="G33" s="37"/>
      <c r="H33" s="37">
        <f t="shared" si="18"/>
        <v>0</v>
      </c>
    </row>
    <row r="34" spans="1:8" ht="15.75" x14ac:dyDescent="0.25">
      <c r="A34" s="14">
        <v>1300</v>
      </c>
      <c r="B34" s="15" t="s">
        <v>36</v>
      </c>
      <c r="C34" s="16"/>
      <c r="D34" s="16"/>
      <c r="E34" s="16"/>
      <c r="F34" s="16"/>
      <c r="G34" s="16"/>
      <c r="H34" s="16">
        <f t="shared" ref="H34" si="19">+H35+H39+H49+H53</f>
        <v>0</v>
      </c>
    </row>
    <row r="35" spans="1:8" ht="15.75" x14ac:dyDescent="0.25">
      <c r="A35" s="17">
        <v>1310</v>
      </c>
      <c r="B35" s="18" t="s">
        <v>37</v>
      </c>
      <c r="C35" s="19"/>
      <c r="D35" s="19"/>
      <c r="E35" s="19"/>
      <c r="F35" s="19"/>
      <c r="G35" s="19"/>
      <c r="H35" s="19">
        <f t="shared" ref="H35" si="20">+H36</f>
        <v>0</v>
      </c>
    </row>
    <row r="36" spans="1:8" ht="15.75" x14ac:dyDescent="0.25">
      <c r="A36" s="17">
        <v>1311</v>
      </c>
      <c r="B36" s="18" t="s">
        <v>38</v>
      </c>
      <c r="C36" s="22"/>
      <c r="D36" s="22"/>
      <c r="E36" s="22"/>
      <c r="F36" s="22"/>
      <c r="G36" s="22"/>
      <c r="H36" s="22">
        <f t="shared" ref="H36" si="21">+H37+H38</f>
        <v>0</v>
      </c>
    </row>
    <row r="37" spans="1:8" ht="15.75" x14ac:dyDescent="0.25">
      <c r="A37" s="20" t="s">
        <v>39</v>
      </c>
      <c r="B37" s="27" t="s">
        <v>40</v>
      </c>
      <c r="C37" s="36"/>
      <c r="D37" s="36"/>
      <c r="E37" s="36"/>
      <c r="F37" s="36"/>
      <c r="G37" s="36"/>
      <c r="H37" s="36">
        <f t="shared" ref="H37:H38" si="22">SUBTOTAL(9,C37:G37)</f>
        <v>0</v>
      </c>
    </row>
    <row r="38" spans="1:8" ht="15.75" x14ac:dyDescent="0.25">
      <c r="A38" s="23" t="s">
        <v>41</v>
      </c>
      <c r="B38" s="24" t="s">
        <v>42</v>
      </c>
      <c r="C38" s="37"/>
      <c r="D38" s="37"/>
      <c r="E38" s="37"/>
      <c r="F38" s="37"/>
      <c r="G38" s="37"/>
      <c r="H38" s="37">
        <f t="shared" si="22"/>
        <v>0</v>
      </c>
    </row>
    <row r="39" spans="1:8" ht="15.75" x14ac:dyDescent="0.25">
      <c r="A39" s="17">
        <v>1320</v>
      </c>
      <c r="B39" s="18" t="s">
        <v>43</v>
      </c>
      <c r="C39" s="19"/>
      <c r="D39" s="19"/>
      <c r="E39" s="19"/>
      <c r="F39" s="19"/>
      <c r="G39" s="19"/>
      <c r="H39" s="19">
        <f t="shared" ref="H39" si="23">+H40+H43+H46</f>
        <v>0</v>
      </c>
    </row>
    <row r="40" spans="1:8" ht="15.75" x14ac:dyDescent="0.25">
      <c r="A40" s="17">
        <v>1321</v>
      </c>
      <c r="B40" s="18" t="s">
        <v>44</v>
      </c>
      <c r="C40" s="22"/>
      <c r="D40" s="22"/>
      <c r="E40" s="22"/>
      <c r="F40" s="22"/>
      <c r="G40" s="22"/>
      <c r="H40" s="22">
        <f t="shared" ref="H40" si="24">+H41+H42</f>
        <v>0</v>
      </c>
    </row>
    <row r="41" spans="1:8" ht="15.75" x14ac:dyDescent="0.25">
      <c r="A41" s="20" t="s">
        <v>45</v>
      </c>
      <c r="B41" s="21" t="s">
        <v>46</v>
      </c>
      <c r="C41" s="36"/>
      <c r="D41" s="36"/>
      <c r="E41" s="36"/>
      <c r="F41" s="36"/>
      <c r="G41" s="36"/>
      <c r="H41" s="36">
        <f t="shared" ref="H41:H42" si="25">SUBTOTAL(9,C41:G41)</f>
        <v>0</v>
      </c>
    </row>
    <row r="42" spans="1:8" ht="15.75" x14ac:dyDescent="0.25">
      <c r="A42" s="23" t="s">
        <v>47</v>
      </c>
      <c r="B42" s="24" t="s">
        <v>48</v>
      </c>
      <c r="C42" s="37"/>
      <c r="D42" s="37"/>
      <c r="E42" s="37"/>
      <c r="F42" s="37"/>
      <c r="G42" s="37"/>
      <c r="H42" s="37">
        <f t="shared" si="25"/>
        <v>0</v>
      </c>
    </row>
    <row r="43" spans="1:8" ht="15.75" x14ac:dyDescent="0.25">
      <c r="A43" s="17">
        <v>1322</v>
      </c>
      <c r="B43" s="18" t="s">
        <v>49</v>
      </c>
      <c r="C43" s="22"/>
      <c r="D43" s="22"/>
      <c r="E43" s="22"/>
      <c r="F43" s="22"/>
      <c r="G43" s="22"/>
      <c r="H43" s="22">
        <f t="shared" ref="H43" si="26">+H44+H45</f>
        <v>0</v>
      </c>
    </row>
    <row r="44" spans="1:8" ht="15.75" x14ac:dyDescent="0.25">
      <c r="A44" s="20" t="s">
        <v>50</v>
      </c>
      <c r="B44" s="21" t="s">
        <v>51</v>
      </c>
      <c r="C44" s="36"/>
      <c r="D44" s="36"/>
      <c r="E44" s="36"/>
      <c r="F44" s="36"/>
      <c r="G44" s="36"/>
      <c r="H44" s="36">
        <f t="shared" ref="H44:H45" si="27">SUBTOTAL(9,C44:G44)</f>
        <v>0</v>
      </c>
    </row>
    <row r="45" spans="1:8" ht="15.75" x14ac:dyDescent="0.25">
      <c r="A45" s="23" t="s">
        <v>52</v>
      </c>
      <c r="B45" s="24" t="s">
        <v>53</v>
      </c>
      <c r="C45" s="37"/>
      <c r="D45" s="37"/>
      <c r="E45" s="37"/>
      <c r="F45" s="37"/>
      <c r="G45" s="37"/>
      <c r="H45" s="37">
        <f t="shared" si="27"/>
        <v>0</v>
      </c>
    </row>
    <row r="46" spans="1:8" ht="15.75" x14ac:dyDescent="0.25">
      <c r="A46" s="17">
        <v>1323</v>
      </c>
      <c r="B46" s="18" t="s">
        <v>54</v>
      </c>
      <c r="C46" s="22"/>
      <c r="D46" s="22"/>
      <c r="E46" s="22"/>
      <c r="F46" s="22"/>
      <c r="G46" s="22"/>
      <c r="H46" s="22">
        <f t="shared" ref="H46" si="28">+H47+H48</f>
        <v>0</v>
      </c>
    </row>
    <row r="47" spans="1:8" ht="15.75" x14ac:dyDescent="0.25">
      <c r="A47" s="20" t="s">
        <v>55</v>
      </c>
      <c r="B47" s="21" t="s">
        <v>56</v>
      </c>
      <c r="C47" s="36"/>
      <c r="D47" s="36"/>
      <c r="E47" s="36"/>
      <c r="F47" s="36"/>
      <c r="G47" s="36"/>
      <c r="H47" s="36">
        <f t="shared" ref="H47:H48" si="29">SUBTOTAL(9,C47:G47)</f>
        <v>0</v>
      </c>
    </row>
    <row r="48" spans="1:8" ht="15.75" x14ac:dyDescent="0.25">
      <c r="A48" s="23" t="s">
        <v>57</v>
      </c>
      <c r="B48" s="24" t="s">
        <v>58</v>
      </c>
      <c r="C48" s="37"/>
      <c r="D48" s="37"/>
      <c r="E48" s="37"/>
      <c r="F48" s="37"/>
      <c r="G48" s="37"/>
      <c r="H48" s="37">
        <f t="shared" si="29"/>
        <v>0</v>
      </c>
    </row>
    <row r="49" spans="1:8" ht="15.75" x14ac:dyDescent="0.25">
      <c r="A49" s="17">
        <v>1330</v>
      </c>
      <c r="B49" s="18" t="s">
        <v>59</v>
      </c>
      <c r="C49" s="19"/>
      <c r="D49" s="19"/>
      <c r="E49" s="19"/>
      <c r="F49" s="19"/>
      <c r="G49" s="19"/>
      <c r="H49" s="19">
        <f t="shared" ref="H49" si="30">+H50</f>
        <v>0</v>
      </c>
    </row>
    <row r="50" spans="1:8" ht="15.75" x14ac:dyDescent="0.25">
      <c r="A50" s="17">
        <v>1331</v>
      </c>
      <c r="B50" s="18" t="s">
        <v>60</v>
      </c>
      <c r="C50" s="22"/>
      <c r="D50" s="22"/>
      <c r="E50" s="22"/>
      <c r="F50" s="22"/>
      <c r="G50" s="22"/>
      <c r="H50" s="22">
        <f t="shared" ref="H50" si="31">+H51+H52</f>
        <v>0</v>
      </c>
    </row>
    <row r="51" spans="1:8" ht="15.75" x14ac:dyDescent="0.25">
      <c r="A51" s="20" t="s">
        <v>61</v>
      </c>
      <c r="B51" s="21" t="s">
        <v>62</v>
      </c>
      <c r="C51" s="36"/>
      <c r="D51" s="36"/>
      <c r="E51" s="36"/>
      <c r="F51" s="36"/>
      <c r="G51" s="36"/>
      <c r="H51" s="36">
        <f t="shared" ref="H51:H52" si="32">SUBTOTAL(9,C51:G51)</f>
        <v>0</v>
      </c>
    </row>
    <row r="52" spans="1:8" ht="15.75" x14ac:dyDescent="0.25">
      <c r="A52" s="23" t="s">
        <v>63</v>
      </c>
      <c r="B52" s="24" t="s">
        <v>64</v>
      </c>
      <c r="C52" s="37"/>
      <c r="D52" s="37"/>
      <c r="E52" s="37"/>
      <c r="F52" s="37"/>
      <c r="G52" s="37"/>
      <c r="H52" s="37">
        <f t="shared" si="32"/>
        <v>0</v>
      </c>
    </row>
    <row r="53" spans="1:8" ht="15.75" x14ac:dyDescent="0.25">
      <c r="A53" s="17">
        <v>1340</v>
      </c>
      <c r="B53" s="18" t="s">
        <v>65</v>
      </c>
      <c r="C53" s="19"/>
      <c r="D53" s="19"/>
      <c r="E53" s="19"/>
      <c r="F53" s="19"/>
      <c r="G53" s="19"/>
      <c r="H53" s="19">
        <f t="shared" ref="H53" si="33">+H54+H57</f>
        <v>0</v>
      </c>
    </row>
    <row r="54" spans="1:8" ht="15.75" x14ac:dyDescent="0.25">
      <c r="A54" s="17">
        <v>1341</v>
      </c>
      <c r="B54" s="18" t="s">
        <v>66</v>
      </c>
      <c r="C54" s="22"/>
      <c r="D54" s="22"/>
      <c r="E54" s="22"/>
      <c r="F54" s="22"/>
      <c r="G54" s="22"/>
      <c r="H54" s="22">
        <f t="shared" ref="H54" si="34">+H55+H56</f>
        <v>0</v>
      </c>
    </row>
    <row r="55" spans="1:8" ht="15.75" x14ac:dyDescent="0.25">
      <c r="A55" s="20" t="s">
        <v>67</v>
      </c>
      <c r="B55" s="21" t="s">
        <v>68</v>
      </c>
      <c r="C55" s="36"/>
      <c r="D55" s="36"/>
      <c r="E55" s="36"/>
      <c r="F55" s="36"/>
      <c r="G55" s="36"/>
      <c r="H55" s="36">
        <f t="shared" ref="H55:H56" si="35">SUBTOTAL(9,C55:G55)</f>
        <v>0</v>
      </c>
    </row>
    <row r="56" spans="1:8" ht="15.75" x14ac:dyDescent="0.25">
      <c r="A56" s="23" t="s">
        <v>69</v>
      </c>
      <c r="B56" s="24" t="s">
        <v>70</v>
      </c>
      <c r="C56" s="37"/>
      <c r="D56" s="37"/>
      <c r="E56" s="37"/>
      <c r="F56" s="37"/>
      <c r="G56" s="37"/>
      <c r="H56" s="37">
        <f t="shared" si="35"/>
        <v>0</v>
      </c>
    </row>
    <row r="57" spans="1:8" ht="15.75" x14ac:dyDescent="0.25">
      <c r="A57" s="17">
        <v>1349</v>
      </c>
      <c r="B57" s="18" t="s">
        <v>71</v>
      </c>
      <c r="C57" s="22"/>
      <c r="D57" s="22"/>
      <c r="E57" s="22"/>
      <c r="F57" s="22"/>
      <c r="G57" s="22"/>
      <c r="H57" s="22">
        <f t="shared" ref="H57" si="36">+H58+H59</f>
        <v>0</v>
      </c>
    </row>
    <row r="58" spans="1:8" ht="15.75" x14ac:dyDescent="0.25">
      <c r="A58" s="20" t="s">
        <v>72</v>
      </c>
      <c r="B58" s="21" t="s">
        <v>73</v>
      </c>
      <c r="C58" s="36"/>
      <c r="D58" s="36"/>
      <c r="E58" s="36"/>
      <c r="F58" s="36"/>
      <c r="G58" s="36"/>
      <c r="H58" s="36">
        <f t="shared" ref="H58:H59" si="37">SUBTOTAL(9,C58:G58)</f>
        <v>0</v>
      </c>
    </row>
    <row r="59" spans="1:8" ht="15.75" x14ac:dyDescent="0.25">
      <c r="A59" s="23" t="s">
        <v>74</v>
      </c>
      <c r="B59" s="24" t="s">
        <v>75</v>
      </c>
      <c r="C59" s="37"/>
      <c r="D59" s="37"/>
      <c r="E59" s="37"/>
      <c r="F59" s="37"/>
      <c r="G59" s="37"/>
      <c r="H59" s="37">
        <f t="shared" si="37"/>
        <v>0</v>
      </c>
    </row>
    <row r="60" spans="1:8" ht="15.75" x14ac:dyDescent="0.25">
      <c r="A60" s="14">
        <v>1400</v>
      </c>
      <c r="B60" s="15" t="s">
        <v>76</v>
      </c>
      <c r="C60" s="16"/>
      <c r="D60" s="16"/>
      <c r="E60" s="16"/>
      <c r="F60" s="16"/>
      <c r="G60" s="16"/>
      <c r="H60" s="16">
        <f t="shared" ref="H60" si="38">+H61+H68+H72+H79</f>
        <v>0</v>
      </c>
    </row>
    <row r="61" spans="1:8" ht="15.75" x14ac:dyDescent="0.25">
      <c r="A61" s="17">
        <v>1410</v>
      </c>
      <c r="B61" s="18" t="s">
        <v>77</v>
      </c>
      <c r="C61" s="19"/>
      <c r="D61" s="19"/>
      <c r="E61" s="19"/>
      <c r="F61" s="19"/>
      <c r="G61" s="19"/>
      <c r="H61" s="19">
        <f t="shared" ref="H61" si="39">+H62+H65</f>
        <v>0</v>
      </c>
    </row>
    <row r="62" spans="1:8" ht="15.75" x14ac:dyDescent="0.25">
      <c r="A62" s="17">
        <v>1412</v>
      </c>
      <c r="B62" s="18" t="s">
        <v>78</v>
      </c>
      <c r="C62" s="22"/>
      <c r="D62" s="22"/>
      <c r="E62" s="22"/>
      <c r="F62" s="22"/>
      <c r="G62" s="22"/>
      <c r="H62" s="22">
        <f t="shared" ref="H62" si="40">+H63+H64</f>
        <v>0</v>
      </c>
    </row>
    <row r="63" spans="1:8" ht="15.75" x14ac:dyDescent="0.25">
      <c r="A63" s="20" t="s">
        <v>79</v>
      </c>
      <c r="B63" s="21" t="s">
        <v>80</v>
      </c>
      <c r="C63" s="36"/>
      <c r="D63" s="36"/>
      <c r="E63" s="36"/>
      <c r="F63" s="36"/>
      <c r="G63" s="36"/>
      <c r="H63" s="36">
        <f t="shared" ref="H63:H64" si="41">SUBTOTAL(9,C63:G63)</f>
        <v>0</v>
      </c>
    </row>
    <row r="64" spans="1:8" ht="15.75" x14ac:dyDescent="0.25">
      <c r="A64" s="23" t="s">
        <v>81</v>
      </c>
      <c r="B64" s="24" t="s">
        <v>82</v>
      </c>
      <c r="C64" s="37"/>
      <c r="D64" s="37"/>
      <c r="E64" s="37"/>
      <c r="F64" s="37"/>
      <c r="G64" s="37"/>
      <c r="H64" s="37">
        <f t="shared" si="41"/>
        <v>0</v>
      </c>
    </row>
    <row r="65" spans="1:8" ht="15.75" x14ac:dyDescent="0.25">
      <c r="A65" s="17">
        <v>1414</v>
      </c>
      <c r="B65" s="18" t="s">
        <v>83</v>
      </c>
      <c r="C65" s="22"/>
      <c r="D65" s="22"/>
      <c r="E65" s="22"/>
      <c r="F65" s="22"/>
      <c r="G65" s="22"/>
      <c r="H65" s="22">
        <f t="shared" ref="H65" si="42">+H66+H67</f>
        <v>0</v>
      </c>
    </row>
    <row r="66" spans="1:8" ht="15.75" x14ac:dyDescent="0.25">
      <c r="A66" s="20" t="s">
        <v>84</v>
      </c>
      <c r="B66" s="21" t="s">
        <v>85</v>
      </c>
      <c r="C66" s="36"/>
      <c r="D66" s="36"/>
      <c r="E66" s="36"/>
      <c r="F66" s="36"/>
      <c r="G66" s="36"/>
      <c r="H66" s="36">
        <f t="shared" ref="H66:H67" si="43">SUBTOTAL(9,C66:G66)</f>
        <v>0</v>
      </c>
    </row>
    <row r="67" spans="1:8" ht="15.75" x14ac:dyDescent="0.25">
      <c r="A67" s="23" t="s">
        <v>86</v>
      </c>
      <c r="B67" s="24" t="s">
        <v>87</v>
      </c>
      <c r="C67" s="37"/>
      <c r="D67" s="37"/>
      <c r="E67" s="37"/>
      <c r="F67" s="37"/>
      <c r="G67" s="37"/>
      <c r="H67" s="37">
        <f t="shared" si="43"/>
        <v>0</v>
      </c>
    </row>
    <row r="68" spans="1:8" ht="15.75" x14ac:dyDescent="0.25">
      <c r="A68" s="17">
        <v>1420</v>
      </c>
      <c r="B68" s="18" t="s">
        <v>88</v>
      </c>
      <c r="C68" s="19"/>
      <c r="D68" s="19"/>
      <c r="E68" s="19"/>
      <c r="F68" s="19"/>
      <c r="G68" s="19"/>
      <c r="H68" s="19">
        <f t="shared" ref="H68" si="44">+H69</f>
        <v>0</v>
      </c>
    </row>
    <row r="69" spans="1:8" ht="15.75" x14ac:dyDescent="0.25">
      <c r="A69" s="17">
        <v>1422</v>
      </c>
      <c r="B69" s="18" t="s">
        <v>89</v>
      </c>
      <c r="C69" s="22"/>
      <c r="D69" s="22"/>
      <c r="E69" s="22"/>
      <c r="F69" s="22"/>
      <c r="G69" s="22"/>
      <c r="H69" s="22">
        <f t="shared" ref="H69" si="45">+H70+H71</f>
        <v>0</v>
      </c>
    </row>
    <row r="70" spans="1:8" ht="15.75" x14ac:dyDescent="0.25">
      <c r="A70" s="20" t="s">
        <v>90</v>
      </c>
      <c r="B70" s="21" t="s">
        <v>91</v>
      </c>
      <c r="C70" s="36"/>
      <c r="D70" s="36"/>
      <c r="E70" s="36"/>
      <c r="F70" s="36"/>
      <c r="G70" s="36"/>
      <c r="H70" s="36">
        <f t="shared" ref="H70:H71" si="46">SUBTOTAL(9,C70:G70)</f>
        <v>0</v>
      </c>
    </row>
    <row r="71" spans="1:8" ht="15.75" x14ac:dyDescent="0.25">
      <c r="A71" s="23" t="s">
        <v>92</v>
      </c>
      <c r="B71" s="24" t="s">
        <v>93</v>
      </c>
      <c r="C71" s="37"/>
      <c r="D71" s="37"/>
      <c r="E71" s="37"/>
      <c r="F71" s="37"/>
      <c r="G71" s="37"/>
      <c r="H71" s="37">
        <f t="shared" si="46"/>
        <v>0</v>
      </c>
    </row>
    <row r="72" spans="1:8" ht="15.75" x14ac:dyDescent="0.25">
      <c r="A72" s="17">
        <v>1430</v>
      </c>
      <c r="B72" s="18" t="s">
        <v>94</v>
      </c>
      <c r="C72" s="19"/>
      <c r="D72" s="19"/>
      <c r="E72" s="19"/>
      <c r="F72" s="19"/>
      <c r="G72" s="19"/>
      <c r="H72" s="19">
        <f t="shared" ref="H72" si="47">+H73+H76</f>
        <v>0</v>
      </c>
    </row>
    <row r="73" spans="1:8" ht="15.75" x14ac:dyDescent="0.25">
      <c r="A73" s="17">
        <v>1431</v>
      </c>
      <c r="B73" s="18" t="s">
        <v>95</v>
      </c>
      <c r="C73" s="22"/>
      <c r="D73" s="22"/>
      <c r="E73" s="22"/>
      <c r="F73" s="22"/>
      <c r="G73" s="22"/>
      <c r="H73" s="22">
        <f t="shared" ref="H73" si="48">+H74+H75</f>
        <v>0</v>
      </c>
    </row>
    <row r="74" spans="1:8" ht="15.75" x14ac:dyDescent="0.25">
      <c r="A74" s="20" t="s">
        <v>96</v>
      </c>
      <c r="B74" s="21" t="s">
        <v>97</v>
      </c>
      <c r="C74" s="36"/>
      <c r="D74" s="36"/>
      <c r="E74" s="36"/>
      <c r="F74" s="36"/>
      <c r="G74" s="36"/>
      <c r="H74" s="36">
        <f t="shared" ref="H74:H75" si="49">SUBTOTAL(9,C74:G74)</f>
        <v>0</v>
      </c>
    </row>
    <row r="75" spans="1:8" ht="15.75" x14ac:dyDescent="0.25">
      <c r="A75" s="23" t="s">
        <v>98</v>
      </c>
      <c r="B75" s="24" t="s">
        <v>99</v>
      </c>
      <c r="C75" s="37"/>
      <c r="D75" s="37"/>
      <c r="E75" s="37"/>
      <c r="F75" s="37"/>
      <c r="G75" s="37"/>
      <c r="H75" s="37">
        <f t="shared" si="49"/>
        <v>0</v>
      </c>
    </row>
    <row r="76" spans="1:8" ht="15.75" x14ac:dyDescent="0.25">
      <c r="A76" s="17">
        <v>1432</v>
      </c>
      <c r="B76" s="18" t="s">
        <v>100</v>
      </c>
      <c r="C76" s="22"/>
      <c r="D76" s="22"/>
      <c r="E76" s="22"/>
      <c r="F76" s="22"/>
      <c r="G76" s="22"/>
      <c r="H76" s="22">
        <f t="shared" ref="H76" si="50">+H77+H78</f>
        <v>0</v>
      </c>
    </row>
    <row r="77" spans="1:8" ht="15.75" x14ac:dyDescent="0.25">
      <c r="A77" s="20" t="s">
        <v>101</v>
      </c>
      <c r="B77" s="21" t="s">
        <v>102</v>
      </c>
      <c r="C77" s="36"/>
      <c r="D77" s="36"/>
      <c r="E77" s="36"/>
      <c r="F77" s="36"/>
      <c r="G77" s="36"/>
      <c r="H77" s="36">
        <f t="shared" ref="H77:H78" si="51">SUBTOTAL(9,C77:G77)</f>
        <v>0</v>
      </c>
    </row>
    <row r="78" spans="1:8" ht="15.75" x14ac:dyDescent="0.25">
      <c r="A78" s="23" t="s">
        <v>103</v>
      </c>
      <c r="B78" s="24" t="s">
        <v>104</v>
      </c>
      <c r="C78" s="37"/>
      <c r="D78" s="37"/>
      <c r="E78" s="37"/>
      <c r="F78" s="37"/>
      <c r="G78" s="37"/>
      <c r="H78" s="37">
        <f t="shared" si="51"/>
        <v>0</v>
      </c>
    </row>
    <row r="79" spans="1:8" ht="15.75" x14ac:dyDescent="0.25">
      <c r="A79" s="17">
        <v>1440</v>
      </c>
      <c r="B79" s="18" t="s">
        <v>105</v>
      </c>
      <c r="C79" s="19"/>
      <c r="D79" s="19"/>
      <c r="E79" s="19"/>
      <c r="F79" s="19"/>
      <c r="G79" s="19"/>
      <c r="H79" s="19">
        <f t="shared" ref="H79" si="52">+H80</f>
        <v>0</v>
      </c>
    </row>
    <row r="80" spans="1:8" ht="15.75" x14ac:dyDescent="0.25">
      <c r="A80" s="17">
        <v>1441</v>
      </c>
      <c r="B80" s="18" t="s">
        <v>106</v>
      </c>
      <c r="C80" s="22"/>
      <c r="D80" s="22"/>
      <c r="E80" s="22"/>
      <c r="F80" s="22"/>
      <c r="G80" s="22"/>
      <c r="H80" s="22">
        <f t="shared" ref="H80" si="53">+H81+H82</f>
        <v>0</v>
      </c>
    </row>
    <row r="81" spans="1:8" ht="15.75" x14ac:dyDescent="0.25">
      <c r="A81" s="20" t="s">
        <v>107</v>
      </c>
      <c r="B81" s="21" t="s">
        <v>108</v>
      </c>
      <c r="C81" s="36"/>
      <c r="D81" s="36"/>
      <c r="E81" s="36"/>
      <c r="F81" s="36"/>
      <c r="G81" s="36"/>
      <c r="H81" s="36">
        <f t="shared" ref="H81:H82" si="54">SUBTOTAL(9,C81:G81)</f>
        <v>0</v>
      </c>
    </row>
    <row r="82" spans="1:8" ht="15.75" x14ac:dyDescent="0.25">
      <c r="A82" s="23" t="s">
        <v>109</v>
      </c>
      <c r="B82" s="24" t="s">
        <v>110</v>
      </c>
      <c r="C82" s="37"/>
      <c r="D82" s="37"/>
      <c r="E82" s="37"/>
      <c r="F82" s="37"/>
      <c r="G82" s="37"/>
      <c r="H82" s="37">
        <f t="shared" si="54"/>
        <v>0</v>
      </c>
    </row>
    <row r="83" spans="1:8" ht="15.75" x14ac:dyDescent="0.25">
      <c r="A83" s="14">
        <v>1500</v>
      </c>
      <c r="B83" s="15" t="s">
        <v>111</v>
      </c>
      <c r="C83" s="16"/>
      <c r="D83" s="16"/>
      <c r="E83" s="16"/>
      <c r="F83" s="16"/>
      <c r="G83" s="16"/>
      <c r="H83" s="16">
        <f t="shared" ref="H83" si="55">+H84+H88</f>
        <v>0</v>
      </c>
    </row>
    <row r="84" spans="1:8" ht="15.75" x14ac:dyDescent="0.25">
      <c r="A84" s="17">
        <v>1530</v>
      </c>
      <c r="B84" s="18" t="s">
        <v>112</v>
      </c>
      <c r="C84" s="19"/>
      <c r="D84" s="19"/>
      <c r="E84" s="19"/>
      <c r="F84" s="19"/>
      <c r="G84" s="19"/>
      <c r="H84" s="19">
        <f t="shared" ref="H84" si="56">+H85</f>
        <v>0</v>
      </c>
    </row>
    <row r="85" spans="1:8" ht="15.75" x14ac:dyDescent="0.25">
      <c r="A85" s="17">
        <v>1531</v>
      </c>
      <c r="B85" s="18" t="s">
        <v>113</v>
      </c>
      <c r="C85" s="22"/>
      <c r="D85" s="22"/>
      <c r="E85" s="22"/>
      <c r="F85" s="22"/>
      <c r="G85" s="22"/>
      <c r="H85" s="22">
        <f t="shared" ref="H85" si="57">+H86+H87</f>
        <v>0</v>
      </c>
    </row>
    <row r="86" spans="1:8" ht="15.75" x14ac:dyDescent="0.25">
      <c r="A86" s="20" t="s">
        <v>114</v>
      </c>
      <c r="B86" s="21" t="s">
        <v>115</v>
      </c>
      <c r="C86" s="36"/>
      <c r="D86" s="36"/>
      <c r="E86" s="36"/>
      <c r="F86" s="36"/>
      <c r="G86" s="36"/>
      <c r="H86" s="36">
        <f t="shared" ref="H86:H87" si="58">SUBTOTAL(9,C86:G86)</f>
        <v>0</v>
      </c>
    </row>
    <row r="87" spans="1:8" ht="15.75" x14ac:dyDescent="0.25">
      <c r="A87" s="23" t="s">
        <v>116</v>
      </c>
      <c r="B87" s="24" t="s">
        <v>117</v>
      </c>
      <c r="C87" s="37"/>
      <c r="D87" s="37"/>
      <c r="E87" s="37"/>
      <c r="F87" s="37"/>
      <c r="G87" s="37"/>
      <c r="H87" s="37">
        <f t="shared" si="58"/>
        <v>0</v>
      </c>
    </row>
    <row r="88" spans="1:8" ht="15.75" x14ac:dyDescent="0.25">
      <c r="A88" s="17">
        <v>1590</v>
      </c>
      <c r="B88" s="18" t="s">
        <v>118</v>
      </c>
      <c r="C88" s="19"/>
      <c r="D88" s="19"/>
      <c r="E88" s="19"/>
      <c r="F88" s="19"/>
      <c r="G88" s="19"/>
      <c r="H88" s="19">
        <f t="shared" ref="H88" si="59">+H89+H92+H95+H98+H101</f>
        <v>0</v>
      </c>
    </row>
    <row r="89" spans="1:8" ht="15.75" x14ac:dyDescent="0.25">
      <c r="A89" s="17">
        <v>1592</v>
      </c>
      <c r="B89" s="18" t="s">
        <v>119</v>
      </c>
      <c r="C89" s="22"/>
      <c r="D89" s="22"/>
      <c r="E89" s="22"/>
      <c r="F89" s="22"/>
      <c r="G89" s="22"/>
      <c r="H89" s="22">
        <f t="shared" ref="H89" si="60">+H90+H91</f>
        <v>0</v>
      </c>
    </row>
    <row r="90" spans="1:8" ht="15.75" x14ac:dyDescent="0.25">
      <c r="A90" s="20" t="s">
        <v>120</v>
      </c>
      <c r="B90" s="21" t="s">
        <v>121</v>
      </c>
      <c r="C90" s="36"/>
      <c r="D90" s="36"/>
      <c r="E90" s="36"/>
      <c r="F90" s="36"/>
      <c r="G90" s="36"/>
      <c r="H90" s="36">
        <f t="shared" ref="H90:H91" si="61">SUBTOTAL(9,C90:G90)</f>
        <v>0</v>
      </c>
    </row>
    <row r="91" spans="1:8" ht="15.75" x14ac:dyDescent="0.25">
      <c r="A91" s="23" t="s">
        <v>122</v>
      </c>
      <c r="B91" s="24" t="s">
        <v>123</v>
      </c>
      <c r="C91" s="37"/>
      <c r="D91" s="37"/>
      <c r="E91" s="37"/>
      <c r="F91" s="37"/>
      <c r="G91" s="37"/>
      <c r="H91" s="37">
        <f t="shared" si="61"/>
        <v>0</v>
      </c>
    </row>
    <row r="92" spans="1:8" ht="15.75" x14ac:dyDescent="0.25">
      <c r="A92" s="17">
        <v>1593</v>
      </c>
      <c r="B92" s="18" t="s">
        <v>124</v>
      </c>
      <c r="C92" s="22"/>
      <c r="D92" s="22"/>
      <c r="E92" s="22"/>
      <c r="F92" s="22"/>
      <c r="G92" s="22"/>
      <c r="H92" s="22">
        <f t="shared" ref="H92" si="62">+H93+H94</f>
        <v>0</v>
      </c>
    </row>
    <row r="93" spans="1:8" ht="15.75" x14ac:dyDescent="0.25">
      <c r="A93" s="20" t="s">
        <v>125</v>
      </c>
      <c r="B93" s="21" t="s">
        <v>126</v>
      </c>
      <c r="C93" s="36"/>
      <c r="D93" s="36"/>
      <c r="E93" s="36"/>
      <c r="F93" s="36"/>
      <c r="G93" s="36"/>
      <c r="H93" s="36">
        <f t="shared" ref="H93:H94" si="63">SUBTOTAL(9,C93:G93)</f>
        <v>0</v>
      </c>
    </row>
    <row r="94" spans="1:8" ht="15.75" x14ac:dyDescent="0.25">
      <c r="A94" s="23" t="s">
        <v>127</v>
      </c>
      <c r="B94" s="24" t="s">
        <v>128</v>
      </c>
      <c r="C94" s="37"/>
      <c r="D94" s="37"/>
      <c r="E94" s="37"/>
      <c r="F94" s="37"/>
      <c r="G94" s="37"/>
      <c r="H94" s="37">
        <f t="shared" si="63"/>
        <v>0</v>
      </c>
    </row>
    <row r="95" spans="1:8" ht="15.75" x14ac:dyDescent="0.25">
      <c r="A95" s="17">
        <v>1596</v>
      </c>
      <c r="B95" s="18" t="s">
        <v>129</v>
      </c>
      <c r="C95" s="22"/>
      <c r="D95" s="22"/>
      <c r="E95" s="22"/>
      <c r="F95" s="22"/>
      <c r="G95" s="22"/>
      <c r="H95" s="22">
        <f t="shared" ref="H95" si="64">+H96+H97</f>
        <v>0</v>
      </c>
    </row>
    <row r="96" spans="1:8" ht="15.75" x14ac:dyDescent="0.25">
      <c r="A96" s="20" t="s">
        <v>130</v>
      </c>
      <c r="B96" s="21" t="s">
        <v>131</v>
      </c>
      <c r="C96" s="36"/>
      <c r="D96" s="36"/>
      <c r="E96" s="36"/>
      <c r="F96" s="36"/>
      <c r="G96" s="36"/>
      <c r="H96" s="36">
        <f t="shared" ref="H96:H97" si="65">SUBTOTAL(9,C96:G96)</f>
        <v>0</v>
      </c>
    </row>
    <row r="97" spans="1:8" ht="15.75" x14ac:dyDescent="0.25">
      <c r="A97" s="23" t="s">
        <v>132</v>
      </c>
      <c r="B97" s="24" t="s">
        <v>133</v>
      </c>
      <c r="C97" s="37"/>
      <c r="D97" s="37"/>
      <c r="E97" s="37"/>
      <c r="F97" s="37"/>
      <c r="G97" s="37"/>
      <c r="H97" s="37">
        <f t="shared" si="65"/>
        <v>0</v>
      </c>
    </row>
    <row r="98" spans="1:8" ht="15.75" x14ac:dyDescent="0.25">
      <c r="A98" s="17">
        <v>1597</v>
      </c>
      <c r="B98" s="18" t="s">
        <v>134</v>
      </c>
      <c r="C98" s="22"/>
      <c r="D98" s="22"/>
      <c r="E98" s="22"/>
      <c r="F98" s="22"/>
      <c r="G98" s="22"/>
      <c r="H98" s="22">
        <f t="shared" ref="H98" si="66">+H99+H100</f>
        <v>0</v>
      </c>
    </row>
    <row r="99" spans="1:8" ht="15.75" x14ac:dyDescent="0.25">
      <c r="A99" s="20" t="s">
        <v>135</v>
      </c>
      <c r="B99" s="21" t="s">
        <v>136</v>
      </c>
      <c r="C99" s="36"/>
      <c r="D99" s="36"/>
      <c r="E99" s="36"/>
      <c r="F99" s="36"/>
      <c r="G99" s="36"/>
      <c r="H99" s="36">
        <f t="shared" ref="H99:H100" si="67">SUBTOTAL(9,C99:G99)</f>
        <v>0</v>
      </c>
    </row>
    <row r="100" spans="1:8" ht="15.75" x14ac:dyDescent="0.25">
      <c r="A100" s="23" t="s">
        <v>137</v>
      </c>
      <c r="B100" s="24" t="s">
        <v>138</v>
      </c>
      <c r="C100" s="37"/>
      <c r="D100" s="37"/>
      <c r="E100" s="37"/>
      <c r="F100" s="37"/>
      <c r="G100" s="37"/>
      <c r="H100" s="37">
        <f t="shared" si="67"/>
        <v>0</v>
      </c>
    </row>
    <row r="101" spans="1:8" ht="15.75" x14ac:dyDescent="0.25">
      <c r="A101" s="17">
        <v>1598</v>
      </c>
      <c r="B101" s="18" t="s">
        <v>139</v>
      </c>
      <c r="C101" s="22"/>
      <c r="D101" s="22"/>
      <c r="E101" s="22"/>
      <c r="F101" s="22"/>
      <c r="G101" s="22"/>
      <c r="H101" s="22">
        <f t="shared" ref="H101" si="68">+H102+H103</f>
        <v>0</v>
      </c>
    </row>
    <row r="102" spans="1:8" ht="15.75" x14ac:dyDescent="0.25">
      <c r="A102" s="20" t="s">
        <v>140</v>
      </c>
      <c r="B102" s="21" t="s">
        <v>141</v>
      </c>
      <c r="C102" s="36"/>
      <c r="D102" s="36"/>
      <c r="E102" s="36"/>
      <c r="F102" s="36"/>
      <c r="G102" s="36"/>
      <c r="H102" s="36">
        <f t="shared" ref="H102:H103" si="69">SUBTOTAL(9,C102:G102)</f>
        <v>0</v>
      </c>
    </row>
    <row r="103" spans="1:8" ht="15.75" x14ac:dyDescent="0.25">
      <c r="A103" s="23" t="s">
        <v>142</v>
      </c>
      <c r="B103" s="24" t="s">
        <v>143</v>
      </c>
      <c r="C103" s="37"/>
      <c r="D103" s="37"/>
      <c r="E103" s="37"/>
      <c r="F103" s="37"/>
      <c r="G103" s="37"/>
      <c r="H103" s="37">
        <f t="shared" si="69"/>
        <v>0</v>
      </c>
    </row>
    <row r="104" spans="1:8" ht="15.75" x14ac:dyDescent="0.25">
      <c r="A104" s="14">
        <v>1700</v>
      </c>
      <c r="B104" s="15" t="s">
        <v>144</v>
      </c>
      <c r="C104" s="16"/>
      <c r="D104" s="16"/>
      <c r="E104" s="16"/>
      <c r="F104" s="16"/>
      <c r="G104" s="16"/>
      <c r="H104" s="16">
        <f t="shared" ref="H104" si="70">+H105</f>
        <v>0</v>
      </c>
    </row>
    <row r="105" spans="1:8" ht="15.75" x14ac:dyDescent="0.25">
      <c r="A105" s="17">
        <v>1710</v>
      </c>
      <c r="B105" s="18" t="s">
        <v>145</v>
      </c>
      <c r="C105" s="19"/>
      <c r="D105" s="19"/>
      <c r="E105" s="19"/>
      <c r="F105" s="19"/>
      <c r="G105" s="19"/>
      <c r="H105" s="19">
        <f t="shared" ref="H105" si="71">+H106+H109</f>
        <v>0</v>
      </c>
    </row>
    <row r="106" spans="1:8" ht="15.75" x14ac:dyDescent="0.25">
      <c r="A106" s="17">
        <v>1711</v>
      </c>
      <c r="B106" s="18" t="s">
        <v>146</v>
      </c>
      <c r="C106" s="22"/>
      <c r="D106" s="22"/>
      <c r="E106" s="22"/>
      <c r="F106" s="22"/>
      <c r="G106" s="22"/>
      <c r="H106" s="22">
        <f t="shared" ref="H106" si="72">+H107+H108</f>
        <v>0</v>
      </c>
    </row>
    <row r="107" spans="1:8" ht="15.75" x14ac:dyDescent="0.25">
      <c r="A107" s="20" t="s">
        <v>147</v>
      </c>
      <c r="B107" s="21" t="s">
        <v>148</v>
      </c>
      <c r="C107" s="36"/>
      <c r="D107" s="36"/>
      <c r="E107" s="36"/>
      <c r="F107" s="36"/>
      <c r="G107" s="36"/>
      <c r="H107" s="36">
        <f t="shared" ref="H107:H108" si="73">SUBTOTAL(9,C107:G107)</f>
        <v>0</v>
      </c>
    </row>
    <row r="108" spans="1:8" ht="15.75" x14ac:dyDescent="0.25">
      <c r="A108" s="23" t="s">
        <v>149</v>
      </c>
      <c r="B108" s="24" t="s">
        <v>150</v>
      </c>
      <c r="C108" s="37"/>
      <c r="D108" s="37"/>
      <c r="E108" s="37"/>
      <c r="F108" s="37"/>
      <c r="G108" s="37"/>
      <c r="H108" s="37">
        <f t="shared" si="73"/>
        <v>0</v>
      </c>
    </row>
    <row r="109" spans="1:8" ht="15.75" x14ac:dyDescent="0.25">
      <c r="A109" s="17">
        <v>1712</v>
      </c>
      <c r="B109" s="18" t="s">
        <v>151</v>
      </c>
      <c r="C109" s="22"/>
      <c r="D109" s="22"/>
      <c r="E109" s="22"/>
      <c r="F109" s="22"/>
      <c r="G109" s="22"/>
      <c r="H109" s="22">
        <f t="shared" ref="H109" si="74">+H110+H111</f>
        <v>0</v>
      </c>
    </row>
    <row r="110" spans="1:8" ht="15.75" x14ac:dyDescent="0.25">
      <c r="A110" s="20" t="s">
        <v>152</v>
      </c>
      <c r="B110" s="21" t="s">
        <v>153</v>
      </c>
      <c r="C110" s="36"/>
      <c r="D110" s="36"/>
      <c r="E110" s="36"/>
      <c r="F110" s="36"/>
      <c r="G110" s="36"/>
      <c r="H110" s="36">
        <f t="shared" ref="H110:H111" si="75">SUBTOTAL(9,C110:G110)</f>
        <v>0</v>
      </c>
    </row>
    <row r="111" spans="1:8" ht="15.75" x14ac:dyDescent="0.25">
      <c r="A111" s="23" t="s">
        <v>154</v>
      </c>
      <c r="B111" s="24" t="s">
        <v>155</v>
      </c>
      <c r="C111" s="37"/>
      <c r="D111" s="37"/>
      <c r="E111" s="37"/>
      <c r="F111" s="37"/>
      <c r="G111" s="37"/>
      <c r="H111" s="37">
        <f t="shared" si="75"/>
        <v>0</v>
      </c>
    </row>
    <row r="112" spans="1:8" ht="15.75" x14ac:dyDescent="0.25">
      <c r="A112" s="14">
        <v>2000</v>
      </c>
      <c r="B112" s="15" t="s">
        <v>156</v>
      </c>
      <c r="C112" s="16"/>
      <c r="D112" s="16"/>
      <c r="E112" s="16"/>
      <c r="F112" s="16"/>
      <c r="G112" s="16"/>
      <c r="H112" s="16">
        <f t="shared" ref="H112" si="76">+H113+H142+H175+H212+H241+H249+H270+H283+H166</f>
        <v>0</v>
      </c>
    </row>
    <row r="113" spans="1:8" ht="15.75" x14ac:dyDescent="0.25">
      <c r="A113" s="14">
        <v>2100</v>
      </c>
      <c r="B113" s="15" t="s">
        <v>157</v>
      </c>
      <c r="C113" s="16"/>
      <c r="D113" s="16"/>
      <c r="E113" s="16"/>
      <c r="F113" s="16"/>
      <c r="G113" s="16"/>
      <c r="H113" s="16">
        <f t="shared" ref="H113" si="77">+H114+H118+H122+H126+H130+H134+H138</f>
        <v>0</v>
      </c>
    </row>
    <row r="114" spans="1:8" ht="15.75" x14ac:dyDescent="0.25">
      <c r="A114" s="17">
        <v>2110</v>
      </c>
      <c r="B114" s="18" t="s">
        <v>158</v>
      </c>
      <c r="C114" s="19"/>
      <c r="D114" s="19"/>
      <c r="E114" s="19"/>
      <c r="F114" s="19"/>
      <c r="G114" s="19"/>
      <c r="H114" s="19">
        <f t="shared" ref="H114" si="78">+H115</f>
        <v>0</v>
      </c>
    </row>
    <row r="115" spans="1:8" ht="15.75" x14ac:dyDescent="0.25">
      <c r="A115" s="17">
        <v>2111</v>
      </c>
      <c r="B115" s="18" t="s">
        <v>159</v>
      </c>
      <c r="C115" s="22"/>
      <c r="D115" s="22"/>
      <c r="E115" s="22"/>
      <c r="F115" s="22"/>
      <c r="G115" s="22"/>
      <c r="H115" s="22">
        <f t="shared" ref="H115" si="79">+H116+H117</f>
        <v>0</v>
      </c>
    </row>
    <row r="116" spans="1:8" ht="15.75" x14ac:dyDescent="0.25">
      <c r="A116" s="20" t="s">
        <v>160</v>
      </c>
      <c r="B116" s="21" t="s">
        <v>161</v>
      </c>
      <c r="C116" s="36"/>
      <c r="D116" s="36"/>
      <c r="E116" s="36"/>
      <c r="F116" s="36"/>
      <c r="G116" s="36"/>
      <c r="H116" s="36">
        <f t="shared" ref="H116:H117" si="80">SUBTOTAL(9,C116:G116)</f>
        <v>0</v>
      </c>
    </row>
    <row r="117" spans="1:8" ht="15.75" x14ac:dyDescent="0.25">
      <c r="A117" s="23" t="s">
        <v>162</v>
      </c>
      <c r="B117" s="24" t="s">
        <v>163</v>
      </c>
      <c r="C117" s="37"/>
      <c r="D117" s="37"/>
      <c r="E117" s="37"/>
      <c r="F117" s="37"/>
      <c r="G117" s="37"/>
      <c r="H117" s="37">
        <f t="shared" si="80"/>
        <v>0</v>
      </c>
    </row>
    <row r="118" spans="1:8" ht="15.75" x14ac:dyDescent="0.25">
      <c r="A118" s="17">
        <v>2120</v>
      </c>
      <c r="B118" s="18" t="s">
        <v>164</v>
      </c>
      <c r="C118" s="19"/>
      <c r="D118" s="19"/>
      <c r="E118" s="19"/>
      <c r="F118" s="19"/>
      <c r="G118" s="19"/>
      <c r="H118" s="19">
        <f t="shared" ref="H118" si="81">+H119</f>
        <v>0</v>
      </c>
    </row>
    <row r="119" spans="1:8" ht="15.75" x14ac:dyDescent="0.25">
      <c r="A119" s="17">
        <v>2121</v>
      </c>
      <c r="B119" s="18" t="s">
        <v>165</v>
      </c>
      <c r="C119" s="22"/>
      <c r="D119" s="22"/>
      <c r="E119" s="22"/>
      <c r="F119" s="22"/>
      <c r="G119" s="22"/>
      <c r="H119" s="22">
        <f t="shared" ref="H119" si="82">+H120+H121</f>
        <v>0</v>
      </c>
    </row>
    <row r="120" spans="1:8" ht="15.75" x14ac:dyDescent="0.25">
      <c r="A120" s="20" t="s">
        <v>166</v>
      </c>
      <c r="B120" s="21" t="s">
        <v>167</v>
      </c>
      <c r="C120" s="36"/>
      <c r="D120" s="36"/>
      <c r="E120" s="36"/>
      <c r="F120" s="36"/>
      <c r="G120" s="36"/>
      <c r="H120" s="36">
        <f t="shared" ref="H120:H121" si="83">SUBTOTAL(9,C120:G120)</f>
        <v>0</v>
      </c>
    </row>
    <row r="121" spans="1:8" ht="15.75" x14ac:dyDescent="0.25">
      <c r="A121" s="23" t="s">
        <v>168</v>
      </c>
      <c r="B121" s="24" t="s">
        <v>169</v>
      </c>
      <c r="C121" s="37"/>
      <c r="D121" s="37"/>
      <c r="E121" s="37"/>
      <c r="F121" s="37"/>
      <c r="G121" s="37"/>
      <c r="H121" s="37">
        <f t="shared" si="83"/>
        <v>0</v>
      </c>
    </row>
    <row r="122" spans="1:8" ht="15.75" x14ac:dyDescent="0.25">
      <c r="A122" s="17">
        <v>2130</v>
      </c>
      <c r="B122" s="18" t="s">
        <v>170</v>
      </c>
      <c r="C122" s="19"/>
      <c r="D122" s="19"/>
      <c r="E122" s="19"/>
      <c r="F122" s="19"/>
      <c r="G122" s="19"/>
      <c r="H122" s="19">
        <f t="shared" ref="H122" si="84">+H123</f>
        <v>0</v>
      </c>
    </row>
    <row r="123" spans="1:8" ht="15.75" x14ac:dyDescent="0.25">
      <c r="A123" s="17">
        <v>2131</v>
      </c>
      <c r="B123" s="18" t="s">
        <v>171</v>
      </c>
      <c r="C123" s="22"/>
      <c r="D123" s="22"/>
      <c r="E123" s="22"/>
      <c r="F123" s="22"/>
      <c r="G123" s="22"/>
      <c r="H123" s="22">
        <f t="shared" ref="H123" si="85">+H124+H125</f>
        <v>0</v>
      </c>
    </row>
    <row r="124" spans="1:8" ht="15.75" x14ac:dyDescent="0.25">
      <c r="A124" s="20" t="s">
        <v>172</v>
      </c>
      <c r="B124" s="21" t="s">
        <v>173</v>
      </c>
      <c r="C124" s="36"/>
      <c r="D124" s="36"/>
      <c r="E124" s="36"/>
      <c r="F124" s="36"/>
      <c r="G124" s="36"/>
      <c r="H124" s="36">
        <f t="shared" ref="H124:H125" si="86">SUBTOTAL(9,C124:G124)</f>
        <v>0</v>
      </c>
    </row>
    <row r="125" spans="1:8" ht="15.75" x14ac:dyDescent="0.25">
      <c r="A125" s="23" t="s">
        <v>174</v>
      </c>
      <c r="B125" s="24" t="s">
        <v>175</v>
      </c>
      <c r="C125" s="37"/>
      <c r="D125" s="37"/>
      <c r="E125" s="37"/>
      <c r="F125" s="37"/>
      <c r="G125" s="37"/>
      <c r="H125" s="37">
        <f t="shared" si="86"/>
        <v>0</v>
      </c>
    </row>
    <row r="126" spans="1:8" ht="15.75" x14ac:dyDescent="0.25">
      <c r="A126" s="17">
        <v>2140</v>
      </c>
      <c r="B126" s="18" t="s">
        <v>176</v>
      </c>
      <c r="C126" s="19"/>
      <c r="D126" s="19"/>
      <c r="E126" s="19"/>
      <c r="F126" s="19"/>
      <c r="G126" s="19"/>
      <c r="H126" s="19">
        <f t="shared" ref="H126" si="87">+H127</f>
        <v>0</v>
      </c>
    </row>
    <row r="127" spans="1:8" ht="15.75" x14ac:dyDescent="0.25">
      <c r="A127" s="17">
        <v>2141</v>
      </c>
      <c r="B127" s="18" t="s">
        <v>177</v>
      </c>
      <c r="C127" s="22"/>
      <c r="D127" s="22"/>
      <c r="E127" s="22"/>
      <c r="F127" s="22"/>
      <c r="G127" s="22"/>
      <c r="H127" s="22">
        <f t="shared" ref="H127" si="88">+H128+H129</f>
        <v>0</v>
      </c>
    </row>
    <row r="128" spans="1:8" ht="15.75" x14ac:dyDescent="0.25">
      <c r="A128" s="20" t="s">
        <v>178</v>
      </c>
      <c r="B128" s="21" t="s">
        <v>179</v>
      </c>
      <c r="C128" s="36"/>
      <c r="D128" s="36"/>
      <c r="E128" s="36"/>
      <c r="F128" s="36"/>
      <c r="G128" s="36"/>
      <c r="H128" s="36">
        <f t="shared" ref="H128:H129" si="89">SUBTOTAL(9,C128:G128)</f>
        <v>0</v>
      </c>
    </row>
    <row r="129" spans="1:8" ht="15.75" x14ac:dyDescent="0.25">
      <c r="A129" s="23" t="s">
        <v>180</v>
      </c>
      <c r="B129" s="24" t="s">
        <v>181</v>
      </c>
      <c r="C129" s="37"/>
      <c r="D129" s="37"/>
      <c r="E129" s="37"/>
      <c r="F129" s="37"/>
      <c r="G129" s="37"/>
      <c r="H129" s="37">
        <f t="shared" si="89"/>
        <v>0</v>
      </c>
    </row>
    <row r="130" spans="1:8" ht="15.75" x14ac:dyDescent="0.25">
      <c r="A130" s="17">
        <v>2150</v>
      </c>
      <c r="B130" s="18" t="s">
        <v>182</v>
      </c>
      <c r="C130" s="19"/>
      <c r="D130" s="19"/>
      <c r="E130" s="19"/>
      <c r="F130" s="19"/>
      <c r="G130" s="19"/>
      <c r="H130" s="19">
        <f t="shared" ref="H130" si="90">+H131</f>
        <v>0</v>
      </c>
    </row>
    <row r="131" spans="1:8" ht="15.75" x14ac:dyDescent="0.25">
      <c r="A131" s="17">
        <v>2151</v>
      </c>
      <c r="B131" s="18" t="s">
        <v>183</v>
      </c>
      <c r="C131" s="22"/>
      <c r="D131" s="22"/>
      <c r="E131" s="22"/>
      <c r="F131" s="22"/>
      <c r="G131" s="22"/>
      <c r="H131" s="22">
        <f t="shared" ref="H131" si="91">+H132+H133</f>
        <v>0</v>
      </c>
    </row>
    <row r="132" spans="1:8" ht="15.75" x14ac:dyDescent="0.25">
      <c r="A132" s="20" t="s">
        <v>184</v>
      </c>
      <c r="B132" s="21" t="s">
        <v>185</v>
      </c>
      <c r="C132" s="36"/>
      <c r="D132" s="36"/>
      <c r="E132" s="36"/>
      <c r="F132" s="36"/>
      <c r="G132" s="36"/>
      <c r="H132" s="36">
        <f t="shared" ref="H132:H133" si="92">SUBTOTAL(9,C132:G132)</f>
        <v>0</v>
      </c>
    </row>
    <row r="133" spans="1:8" ht="15.75" x14ac:dyDescent="0.25">
      <c r="A133" s="23" t="s">
        <v>186</v>
      </c>
      <c r="B133" s="24" t="s">
        <v>187</v>
      </c>
      <c r="C133" s="37"/>
      <c r="D133" s="37"/>
      <c r="E133" s="37"/>
      <c r="F133" s="37"/>
      <c r="G133" s="37"/>
      <c r="H133" s="37">
        <f t="shared" si="92"/>
        <v>0</v>
      </c>
    </row>
    <row r="134" spans="1:8" ht="15.75" x14ac:dyDescent="0.25">
      <c r="A134" s="17">
        <v>2160</v>
      </c>
      <c r="B134" s="18" t="s">
        <v>188</v>
      </c>
      <c r="C134" s="19"/>
      <c r="D134" s="19"/>
      <c r="E134" s="19"/>
      <c r="F134" s="19"/>
      <c r="G134" s="19"/>
      <c r="H134" s="19">
        <f t="shared" ref="H134" si="93">+H135</f>
        <v>0</v>
      </c>
    </row>
    <row r="135" spans="1:8" ht="15.75" x14ac:dyDescent="0.25">
      <c r="A135" s="17">
        <v>2161</v>
      </c>
      <c r="B135" s="18" t="s">
        <v>189</v>
      </c>
      <c r="C135" s="22"/>
      <c r="D135" s="22"/>
      <c r="E135" s="22"/>
      <c r="F135" s="22"/>
      <c r="G135" s="22"/>
      <c r="H135" s="22">
        <f t="shared" ref="H135" si="94">+H136+H137</f>
        <v>0</v>
      </c>
    </row>
    <row r="136" spans="1:8" ht="15.75" x14ac:dyDescent="0.25">
      <c r="A136" s="20" t="s">
        <v>190</v>
      </c>
      <c r="B136" s="21" t="s">
        <v>191</v>
      </c>
      <c r="C136" s="36"/>
      <c r="D136" s="36"/>
      <c r="E136" s="36"/>
      <c r="F136" s="36"/>
      <c r="G136" s="36"/>
      <c r="H136" s="36">
        <f t="shared" ref="H136:H137" si="95">SUBTOTAL(9,C136:G136)</f>
        <v>0</v>
      </c>
    </row>
    <row r="137" spans="1:8" ht="15.75" x14ac:dyDescent="0.25">
      <c r="A137" s="23" t="s">
        <v>192</v>
      </c>
      <c r="B137" s="24" t="s">
        <v>193</v>
      </c>
      <c r="C137" s="37"/>
      <c r="D137" s="37"/>
      <c r="E137" s="37"/>
      <c r="F137" s="37"/>
      <c r="G137" s="37"/>
      <c r="H137" s="37">
        <f t="shared" si="95"/>
        <v>0</v>
      </c>
    </row>
    <row r="138" spans="1:8" ht="15.75" x14ac:dyDescent="0.25">
      <c r="A138" s="17">
        <v>2180</v>
      </c>
      <c r="B138" s="18" t="s">
        <v>194</v>
      </c>
      <c r="C138" s="19"/>
      <c r="D138" s="19"/>
      <c r="E138" s="19"/>
      <c r="F138" s="19"/>
      <c r="G138" s="19"/>
      <c r="H138" s="19">
        <f t="shared" ref="H138" si="96">+H139</f>
        <v>0</v>
      </c>
    </row>
    <row r="139" spans="1:8" ht="15.75" x14ac:dyDescent="0.25">
      <c r="A139" s="17">
        <v>2181</v>
      </c>
      <c r="B139" s="18" t="s">
        <v>195</v>
      </c>
      <c r="C139" s="22"/>
      <c r="D139" s="22"/>
      <c r="E139" s="22"/>
      <c r="F139" s="22"/>
      <c r="G139" s="22"/>
      <c r="H139" s="22">
        <f t="shared" ref="H139" si="97">+H140+H141</f>
        <v>0</v>
      </c>
    </row>
    <row r="140" spans="1:8" ht="15.75" x14ac:dyDescent="0.25">
      <c r="A140" s="20" t="s">
        <v>196</v>
      </c>
      <c r="B140" s="21" t="s">
        <v>197</v>
      </c>
      <c r="C140" s="36"/>
      <c r="D140" s="36"/>
      <c r="E140" s="36"/>
      <c r="F140" s="36"/>
      <c r="G140" s="36"/>
      <c r="H140" s="36">
        <f t="shared" ref="H140:H141" si="98">SUBTOTAL(9,C140:G140)</f>
        <v>0</v>
      </c>
    </row>
    <row r="141" spans="1:8" ht="15.75" x14ac:dyDescent="0.25">
      <c r="A141" s="23" t="s">
        <v>198</v>
      </c>
      <c r="B141" s="24" t="s">
        <v>199</v>
      </c>
      <c r="C141" s="37"/>
      <c r="D141" s="37"/>
      <c r="E141" s="37"/>
      <c r="F141" s="37"/>
      <c r="G141" s="37"/>
      <c r="H141" s="37">
        <f t="shared" si="98"/>
        <v>0</v>
      </c>
    </row>
    <row r="142" spans="1:8" ht="15.75" x14ac:dyDescent="0.25">
      <c r="A142" s="14">
        <v>2200</v>
      </c>
      <c r="B142" s="15" t="s">
        <v>200</v>
      </c>
      <c r="C142" s="16"/>
      <c r="D142" s="16"/>
      <c r="E142" s="16"/>
      <c r="F142" s="16"/>
      <c r="G142" s="16"/>
      <c r="H142" s="16">
        <f t="shared" ref="H142" si="99">+H143+H158+H162</f>
        <v>0</v>
      </c>
    </row>
    <row r="143" spans="1:8" ht="15.75" x14ac:dyDescent="0.25">
      <c r="A143" s="17">
        <v>2210</v>
      </c>
      <c r="B143" s="18" t="s">
        <v>201</v>
      </c>
      <c r="C143" s="19"/>
      <c r="D143" s="19"/>
      <c r="E143" s="19"/>
      <c r="F143" s="19"/>
      <c r="G143" s="19"/>
      <c r="H143" s="19">
        <f t="shared" ref="H143" si="100">+H144+H145+H146+H149+H152+H155</f>
        <v>0</v>
      </c>
    </row>
    <row r="144" spans="1:8" ht="15.75" customHeight="1" x14ac:dyDescent="0.25">
      <c r="A144" s="20" t="s">
        <v>896</v>
      </c>
      <c r="B144" s="21" t="s">
        <v>898</v>
      </c>
      <c r="C144" s="36"/>
      <c r="D144" s="36"/>
      <c r="E144" s="36"/>
      <c r="F144" s="36"/>
      <c r="G144" s="36"/>
      <c r="H144" s="36">
        <f t="shared" ref="H144:H145" si="101">SUBTOTAL(9,C144:G144)</f>
        <v>0</v>
      </c>
    </row>
    <row r="145" spans="1:8" ht="15.75" customHeight="1" x14ac:dyDescent="0.25">
      <c r="A145" s="23" t="s">
        <v>897</v>
      </c>
      <c r="B145" s="24" t="s">
        <v>898</v>
      </c>
      <c r="C145" s="37"/>
      <c r="D145" s="37"/>
      <c r="E145" s="37"/>
      <c r="F145" s="37"/>
      <c r="G145" s="37"/>
      <c r="H145" s="37">
        <f t="shared" si="101"/>
        <v>0</v>
      </c>
    </row>
    <row r="146" spans="1:8" ht="15.75" customHeight="1" x14ac:dyDescent="0.25">
      <c r="A146" s="17">
        <v>2212</v>
      </c>
      <c r="B146" s="18" t="s">
        <v>202</v>
      </c>
      <c r="C146" s="22"/>
      <c r="D146" s="22"/>
      <c r="E146" s="22"/>
      <c r="F146" s="22"/>
      <c r="G146" s="22"/>
      <c r="H146" s="22">
        <f t="shared" ref="H146" si="102">+H147+H148</f>
        <v>0</v>
      </c>
    </row>
    <row r="147" spans="1:8" ht="15.75" customHeight="1" x14ac:dyDescent="0.25">
      <c r="A147" s="20" t="s">
        <v>203</v>
      </c>
      <c r="B147" s="21" t="s">
        <v>204</v>
      </c>
      <c r="C147" s="36"/>
      <c r="D147" s="36"/>
      <c r="E147" s="36"/>
      <c r="F147" s="36"/>
      <c r="G147" s="36"/>
      <c r="H147" s="36">
        <f t="shared" ref="H147:H148" si="103">SUBTOTAL(9,C147:G147)</f>
        <v>0</v>
      </c>
    </row>
    <row r="148" spans="1:8" ht="15.75" customHeight="1" x14ac:dyDescent="0.25">
      <c r="A148" s="23" t="s">
        <v>205</v>
      </c>
      <c r="B148" s="24" t="s">
        <v>206</v>
      </c>
      <c r="C148" s="37"/>
      <c r="D148" s="37"/>
      <c r="E148" s="37"/>
      <c r="F148" s="37"/>
      <c r="G148" s="37"/>
      <c r="H148" s="37">
        <f t="shared" si="103"/>
        <v>0</v>
      </c>
    </row>
    <row r="149" spans="1:8" ht="15.75" customHeight="1" x14ac:dyDescent="0.25">
      <c r="A149" s="17">
        <v>2213</v>
      </c>
      <c r="B149" s="18" t="s">
        <v>207</v>
      </c>
      <c r="C149" s="22"/>
      <c r="D149" s="22"/>
      <c r="E149" s="22"/>
      <c r="F149" s="22"/>
      <c r="G149" s="22"/>
      <c r="H149" s="22">
        <f t="shared" ref="H149" si="104">+H150+H151</f>
        <v>0</v>
      </c>
    </row>
    <row r="150" spans="1:8" ht="15.75" customHeight="1" x14ac:dyDescent="0.25">
      <c r="A150" s="20" t="s">
        <v>208</v>
      </c>
      <c r="B150" s="21" t="s">
        <v>209</v>
      </c>
      <c r="C150" s="36"/>
      <c r="D150" s="36"/>
      <c r="E150" s="36"/>
      <c r="F150" s="36"/>
      <c r="G150" s="36"/>
      <c r="H150" s="36">
        <f t="shared" ref="H150:H151" si="105">SUBTOTAL(9,C150:G150)</f>
        <v>0</v>
      </c>
    </row>
    <row r="151" spans="1:8" ht="15.75" customHeight="1" x14ac:dyDescent="0.25">
      <c r="A151" s="23" t="s">
        <v>210</v>
      </c>
      <c r="B151" s="24" t="s">
        <v>211</v>
      </c>
      <c r="C151" s="37"/>
      <c r="D151" s="37"/>
      <c r="E151" s="37"/>
      <c r="F151" s="37"/>
      <c r="G151" s="37"/>
      <c r="H151" s="37">
        <f t="shared" si="105"/>
        <v>0</v>
      </c>
    </row>
    <row r="152" spans="1:8" ht="15.75" x14ac:dyDescent="0.25">
      <c r="A152" s="55">
        <v>2214</v>
      </c>
      <c r="B152" s="18" t="s">
        <v>212</v>
      </c>
      <c r="C152" s="22"/>
      <c r="D152" s="22"/>
      <c r="E152" s="22"/>
      <c r="F152" s="22"/>
      <c r="G152" s="22"/>
      <c r="H152" s="22">
        <f t="shared" ref="H152" si="106">+H153+H154</f>
        <v>0</v>
      </c>
    </row>
    <row r="153" spans="1:8" ht="15.75" customHeight="1" x14ac:dyDescent="0.25">
      <c r="A153" s="56" t="s">
        <v>213</v>
      </c>
      <c r="B153" s="21" t="s">
        <v>214</v>
      </c>
      <c r="C153" s="36"/>
      <c r="D153" s="36"/>
      <c r="E153" s="36"/>
      <c r="F153" s="36"/>
      <c r="G153" s="36"/>
      <c r="H153" s="36">
        <f t="shared" ref="H153:H154" si="107">SUBTOTAL(9,C153:G153)</f>
        <v>0</v>
      </c>
    </row>
    <row r="154" spans="1:8" ht="15.75" customHeight="1" x14ac:dyDescent="0.25">
      <c r="A154" s="57" t="s">
        <v>215</v>
      </c>
      <c r="B154" s="24" t="s">
        <v>216</v>
      </c>
      <c r="C154" s="37"/>
      <c r="D154" s="37"/>
      <c r="E154" s="37"/>
      <c r="F154" s="37"/>
      <c r="G154" s="37"/>
      <c r="H154" s="37">
        <f t="shared" si="107"/>
        <v>0</v>
      </c>
    </row>
    <row r="155" spans="1:8" ht="15.75" customHeight="1" x14ac:dyDescent="0.25">
      <c r="A155" s="17">
        <v>2215</v>
      </c>
      <c r="B155" s="18" t="s">
        <v>217</v>
      </c>
      <c r="C155" s="22"/>
      <c r="D155" s="22"/>
      <c r="E155" s="22"/>
      <c r="F155" s="22"/>
      <c r="G155" s="22"/>
      <c r="H155" s="22">
        <f t="shared" ref="H155" si="108">+H156+H157</f>
        <v>0</v>
      </c>
    </row>
    <row r="156" spans="1:8" ht="15.75" customHeight="1" x14ac:dyDescent="0.25">
      <c r="A156" s="20" t="s">
        <v>218</v>
      </c>
      <c r="B156" s="21" t="s">
        <v>219</v>
      </c>
      <c r="C156" s="36"/>
      <c r="D156" s="36"/>
      <c r="E156" s="36"/>
      <c r="F156" s="36"/>
      <c r="G156" s="36"/>
      <c r="H156" s="36">
        <f t="shared" ref="H156:H157" si="109">SUBTOTAL(9,C156:G156)</f>
        <v>0</v>
      </c>
    </row>
    <row r="157" spans="1:8" ht="15.75" customHeight="1" x14ac:dyDescent="0.25">
      <c r="A157" s="23" t="s">
        <v>220</v>
      </c>
      <c r="B157" s="24" t="s">
        <v>221</v>
      </c>
      <c r="C157" s="37"/>
      <c r="D157" s="37"/>
      <c r="E157" s="37"/>
      <c r="F157" s="37"/>
      <c r="G157" s="37"/>
      <c r="H157" s="37">
        <f t="shared" si="109"/>
        <v>0</v>
      </c>
    </row>
    <row r="158" spans="1:8" ht="15.75" x14ac:dyDescent="0.25">
      <c r="A158" s="17">
        <v>2220</v>
      </c>
      <c r="B158" s="18" t="s">
        <v>222</v>
      </c>
      <c r="C158" s="19"/>
      <c r="D158" s="19"/>
      <c r="E158" s="19"/>
      <c r="F158" s="19"/>
      <c r="G158" s="19"/>
      <c r="H158" s="19">
        <f t="shared" ref="H158" si="110">+H159</f>
        <v>0</v>
      </c>
    </row>
    <row r="159" spans="1:8" ht="15.75" x14ac:dyDescent="0.25">
      <c r="A159" s="17">
        <v>2221</v>
      </c>
      <c r="B159" s="18" t="s">
        <v>223</v>
      </c>
      <c r="C159" s="22"/>
      <c r="D159" s="22"/>
      <c r="E159" s="22"/>
      <c r="F159" s="22"/>
      <c r="G159" s="22"/>
      <c r="H159" s="22">
        <f t="shared" ref="H159" si="111">+H160+H161</f>
        <v>0</v>
      </c>
    </row>
    <row r="160" spans="1:8" ht="15.75" x14ac:dyDescent="0.25">
      <c r="A160" s="20" t="s">
        <v>224</v>
      </c>
      <c r="B160" s="21" t="s">
        <v>225</v>
      </c>
      <c r="C160" s="36"/>
      <c r="D160" s="36"/>
      <c r="E160" s="36"/>
      <c r="F160" s="36"/>
      <c r="G160" s="36"/>
      <c r="H160" s="36">
        <f t="shared" ref="H160:H161" si="112">SUBTOTAL(9,C160:G160)</f>
        <v>0</v>
      </c>
    </row>
    <row r="161" spans="1:8" ht="15.75" x14ac:dyDescent="0.25">
      <c r="A161" s="23" t="s">
        <v>226</v>
      </c>
      <c r="B161" s="24" t="s">
        <v>227</v>
      </c>
      <c r="C161" s="37"/>
      <c r="D161" s="37"/>
      <c r="E161" s="37"/>
      <c r="F161" s="37"/>
      <c r="G161" s="37"/>
      <c r="H161" s="37">
        <f t="shared" si="112"/>
        <v>0</v>
      </c>
    </row>
    <row r="162" spans="1:8" ht="15.75" x14ac:dyDescent="0.25">
      <c r="A162" s="17">
        <v>2230</v>
      </c>
      <c r="B162" s="18" t="s">
        <v>228</v>
      </c>
      <c r="C162" s="19"/>
      <c r="D162" s="19"/>
      <c r="E162" s="19"/>
      <c r="F162" s="19"/>
      <c r="G162" s="19"/>
      <c r="H162" s="19">
        <f t="shared" ref="H162" si="113">+H163</f>
        <v>0</v>
      </c>
    </row>
    <row r="163" spans="1:8" ht="15.75" x14ac:dyDescent="0.25">
      <c r="A163" s="17">
        <v>2231</v>
      </c>
      <c r="B163" s="18" t="s">
        <v>229</v>
      </c>
      <c r="C163" s="22"/>
      <c r="D163" s="22"/>
      <c r="E163" s="22"/>
      <c r="F163" s="22"/>
      <c r="G163" s="22"/>
      <c r="H163" s="22">
        <f t="shared" ref="H163" si="114">+H164+H165</f>
        <v>0</v>
      </c>
    </row>
    <row r="164" spans="1:8" ht="15.75" x14ac:dyDescent="0.25">
      <c r="A164" s="20" t="s">
        <v>230</v>
      </c>
      <c r="B164" s="21" t="s">
        <v>231</v>
      </c>
      <c r="C164" s="36"/>
      <c r="D164" s="36"/>
      <c r="E164" s="36"/>
      <c r="F164" s="36"/>
      <c r="G164" s="36"/>
      <c r="H164" s="36">
        <f t="shared" ref="H164:H165" si="115">SUBTOTAL(9,C164:G164)</f>
        <v>0</v>
      </c>
    </row>
    <row r="165" spans="1:8" ht="15.75" x14ac:dyDescent="0.25">
      <c r="A165" s="23" t="s">
        <v>232</v>
      </c>
      <c r="B165" s="24" t="s">
        <v>233</v>
      </c>
      <c r="C165" s="37"/>
      <c r="D165" s="37"/>
      <c r="E165" s="37"/>
      <c r="F165" s="37"/>
      <c r="G165" s="37"/>
      <c r="H165" s="37">
        <f t="shared" si="115"/>
        <v>0</v>
      </c>
    </row>
    <row r="166" spans="1:8" ht="15.75" x14ac:dyDescent="0.25">
      <c r="A166" s="51" t="s">
        <v>1081</v>
      </c>
      <c r="B166" s="52" t="s">
        <v>1082</v>
      </c>
      <c r="C166" s="16"/>
      <c r="D166" s="16"/>
      <c r="E166" s="16"/>
      <c r="F166" s="16"/>
      <c r="G166" s="16"/>
      <c r="H166" s="16">
        <f t="shared" ref="H166" si="116">+H167+H171</f>
        <v>0</v>
      </c>
    </row>
    <row r="167" spans="1:8" ht="15.75" x14ac:dyDescent="0.25">
      <c r="A167" s="53" t="s">
        <v>1084</v>
      </c>
      <c r="B167" s="54" t="s">
        <v>1088</v>
      </c>
      <c r="C167" s="19"/>
      <c r="D167" s="19"/>
      <c r="E167" s="19"/>
      <c r="F167" s="19"/>
      <c r="G167" s="19"/>
      <c r="H167" s="19">
        <f t="shared" ref="H167" si="117">+H168</f>
        <v>0</v>
      </c>
    </row>
    <row r="168" spans="1:8" ht="15.75" x14ac:dyDescent="0.25">
      <c r="A168" s="53" t="s">
        <v>1085</v>
      </c>
      <c r="B168" s="54" t="s">
        <v>1089</v>
      </c>
      <c r="C168" s="22"/>
      <c r="D168" s="22"/>
      <c r="E168" s="22"/>
      <c r="F168" s="22"/>
      <c r="G168" s="22"/>
      <c r="H168" s="22">
        <f t="shared" ref="H168" si="118">+H169+H170</f>
        <v>0</v>
      </c>
    </row>
    <row r="169" spans="1:8" ht="15.75" customHeight="1" x14ac:dyDescent="0.25">
      <c r="A169" s="20" t="s">
        <v>1086</v>
      </c>
      <c r="B169" s="21" t="s">
        <v>1090</v>
      </c>
      <c r="C169" s="36"/>
      <c r="D169" s="36"/>
      <c r="E169" s="36"/>
      <c r="F169" s="36"/>
      <c r="G169" s="36"/>
      <c r="H169" s="36">
        <f t="shared" ref="H169:H170" si="119">SUBTOTAL(9,C169:G169)</f>
        <v>0</v>
      </c>
    </row>
    <row r="170" spans="1:8" ht="15.75" customHeight="1" x14ac:dyDescent="0.25">
      <c r="A170" s="23" t="s">
        <v>1087</v>
      </c>
      <c r="B170" s="24" t="s">
        <v>1091</v>
      </c>
      <c r="C170" s="37"/>
      <c r="D170" s="37"/>
      <c r="E170" s="37"/>
      <c r="F170" s="37"/>
      <c r="G170" s="37"/>
      <c r="H170" s="37">
        <f t="shared" si="119"/>
        <v>0</v>
      </c>
    </row>
    <row r="171" spans="1:8" ht="15.75" x14ac:dyDescent="0.25">
      <c r="A171" s="53" t="s">
        <v>1083</v>
      </c>
      <c r="B171" s="54" t="s">
        <v>1092</v>
      </c>
      <c r="C171" s="19"/>
      <c r="D171" s="19"/>
      <c r="E171" s="19"/>
      <c r="F171" s="19"/>
      <c r="G171" s="19"/>
      <c r="H171" s="19">
        <f t="shared" ref="H171" si="120">+H172</f>
        <v>0</v>
      </c>
    </row>
    <row r="172" spans="1:8" ht="15.75" x14ac:dyDescent="0.25">
      <c r="A172" s="53" t="s">
        <v>1096</v>
      </c>
      <c r="B172" s="54" t="s">
        <v>1093</v>
      </c>
      <c r="C172" s="22"/>
      <c r="D172" s="22"/>
      <c r="E172" s="22"/>
      <c r="F172" s="22"/>
      <c r="G172" s="22"/>
      <c r="H172" s="22">
        <f t="shared" ref="H172" si="121">+H173+H174</f>
        <v>0</v>
      </c>
    </row>
    <row r="173" spans="1:8" ht="15.75" customHeight="1" x14ac:dyDescent="0.25">
      <c r="A173" s="20" t="s">
        <v>1097</v>
      </c>
      <c r="B173" s="21" t="s">
        <v>1094</v>
      </c>
      <c r="C173" s="36"/>
      <c r="D173" s="36"/>
      <c r="E173" s="36"/>
      <c r="F173" s="36"/>
      <c r="G173" s="36"/>
      <c r="H173" s="36">
        <f t="shared" ref="H173:H174" si="122">SUBTOTAL(9,C173:G173)</f>
        <v>0</v>
      </c>
    </row>
    <row r="174" spans="1:8" ht="15.75" customHeight="1" x14ac:dyDescent="0.25">
      <c r="A174" s="23" t="s">
        <v>1098</v>
      </c>
      <c r="B174" s="24" t="s">
        <v>1095</v>
      </c>
      <c r="C174" s="37"/>
      <c r="D174" s="37"/>
      <c r="E174" s="37"/>
      <c r="F174" s="37"/>
      <c r="G174" s="37"/>
      <c r="H174" s="37">
        <f t="shared" si="122"/>
        <v>0</v>
      </c>
    </row>
    <row r="175" spans="1:8" ht="15.75" x14ac:dyDescent="0.25">
      <c r="A175" s="14">
        <v>2400</v>
      </c>
      <c r="B175" s="15" t="s">
        <v>234</v>
      </c>
      <c r="C175" s="16"/>
      <c r="D175" s="16"/>
      <c r="E175" s="16"/>
      <c r="F175" s="16"/>
      <c r="G175" s="16"/>
      <c r="H175" s="16">
        <f t="shared" ref="H175" si="123">+H176+H180+H184+H188+H192+H196+H200+H204+H208</f>
        <v>0</v>
      </c>
    </row>
    <row r="176" spans="1:8" ht="15.75" x14ac:dyDescent="0.25">
      <c r="A176" s="17">
        <v>2410</v>
      </c>
      <c r="B176" s="18" t="s">
        <v>235</v>
      </c>
      <c r="C176" s="19"/>
      <c r="D176" s="19"/>
      <c r="E176" s="19"/>
      <c r="F176" s="19"/>
      <c r="G176" s="19"/>
      <c r="H176" s="19">
        <f t="shared" ref="H176" si="124">+H177</f>
        <v>0</v>
      </c>
    </row>
    <row r="177" spans="1:8" ht="15.75" x14ac:dyDescent="0.25">
      <c r="A177" s="17">
        <v>2411</v>
      </c>
      <c r="B177" s="18" t="s">
        <v>236</v>
      </c>
      <c r="C177" s="22"/>
      <c r="D177" s="22"/>
      <c r="E177" s="22"/>
      <c r="F177" s="22"/>
      <c r="G177" s="22"/>
      <c r="H177" s="22">
        <f t="shared" ref="H177" si="125">+H178+H179</f>
        <v>0</v>
      </c>
    </row>
    <row r="178" spans="1:8" ht="15.75" x14ac:dyDescent="0.25">
      <c r="A178" s="20" t="s">
        <v>237</v>
      </c>
      <c r="B178" s="21" t="s">
        <v>238</v>
      </c>
      <c r="C178" s="36"/>
      <c r="D178" s="36"/>
      <c r="E178" s="36"/>
      <c r="F178" s="36"/>
      <c r="G178" s="36"/>
      <c r="H178" s="36">
        <f t="shared" ref="H178:H179" si="126">SUBTOTAL(9,C178:G178)</f>
        <v>0</v>
      </c>
    </row>
    <row r="179" spans="1:8" ht="15.75" x14ac:dyDescent="0.25">
      <c r="A179" s="23" t="s">
        <v>239</v>
      </c>
      <c r="B179" s="24" t="s">
        <v>240</v>
      </c>
      <c r="C179" s="37"/>
      <c r="D179" s="37"/>
      <c r="E179" s="37"/>
      <c r="F179" s="37"/>
      <c r="G179" s="37"/>
      <c r="H179" s="37">
        <f t="shared" si="126"/>
        <v>0</v>
      </c>
    </row>
    <row r="180" spans="1:8" ht="15.75" x14ac:dyDescent="0.25">
      <c r="A180" s="17">
        <v>2420</v>
      </c>
      <c r="B180" s="18" t="s">
        <v>241</v>
      </c>
      <c r="C180" s="19"/>
      <c r="D180" s="19"/>
      <c r="E180" s="19"/>
      <c r="F180" s="19"/>
      <c r="G180" s="19"/>
      <c r="H180" s="19">
        <f t="shared" ref="H180" si="127">+H181</f>
        <v>0</v>
      </c>
    </row>
    <row r="181" spans="1:8" ht="15.75" x14ac:dyDescent="0.25">
      <c r="A181" s="17">
        <v>2421</v>
      </c>
      <c r="B181" s="18" t="s">
        <v>242</v>
      </c>
      <c r="C181" s="22"/>
      <c r="D181" s="22"/>
      <c r="E181" s="22"/>
      <c r="F181" s="22"/>
      <c r="G181" s="22"/>
      <c r="H181" s="22">
        <f t="shared" ref="H181" si="128">+H182+H183</f>
        <v>0</v>
      </c>
    </row>
    <row r="182" spans="1:8" ht="15.75" x14ac:dyDescent="0.25">
      <c r="A182" s="20" t="s">
        <v>243</v>
      </c>
      <c r="B182" s="21" t="s">
        <v>244</v>
      </c>
      <c r="C182" s="36"/>
      <c r="D182" s="36"/>
      <c r="E182" s="36"/>
      <c r="F182" s="36"/>
      <c r="G182" s="36"/>
      <c r="H182" s="36">
        <f t="shared" ref="H182:H183" si="129">SUBTOTAL(9,C182:G182)</f>
        <v>0</v>
      </c>
    </row>
    <row r="183" spans="1:8" ht="15.75" x14ac:dyDescent="0.25">
      <c r="A183" s="23" t="s">
        <v>245</v>
      </c>
      <c r="B183" s="24" t="s">
        <v>246</v>
      </c>
      <c r="C183" s="37"/>
      <c r="D183" s="37"/>
      <c r="E183" s="37"/>
      <c r="F183" s="37"/>
      <c r="G183" s="37"/>
      <c r="H183" s="37">
        <f t="shared" si="129"/>
        <v>0</v>
      </c>
    </row>
    <row r="184" spans="1:8" ht="15.75" x14ac:dyDescent="0.25">
      <c r="A184" s="17">
        <v>2430</v>
      </c>
      <c r="B184" s="18" t="s">
        <v>247</v>
      </c>
      <c r="C184" s="19"/>
      <c r="D184" s="19"/>
      <c r="E184" s="19"/>
      <c r="F184" s="19"/>
      <c r="G184" s="19"/>
      <c r="H184" s="19">
        <f t="shared" ref="H184" si="130">+H185</f>
        <v>0</v>
      </c>
    </row>
    <row r="185" spans="1:8" ht="15.75" x14ac:dyDescent="0.25">
      <c r="A185" s="17">
        <v>2431</v>
      </c>
      <c r="B185" s="18" t="s">
        <v>248</v>
      </c>
      <c r="C185" s="22"/>
      <c r="D185" s="22"/>
      <c r="E185" s="22"/>
      <c r="F185" s="22"/>
      <c r="G185" s="22"/>
      <c r="H185" s="22">
        <f t="shared" ref="H185" si="131">+H186+H187</f>
        <v>0</v>
      </c>
    </row>
    <row r="186" spans="1:8" ht="15.75" x14ac:dyDescent="0.25">
      <c r="A186" s="20" t="s">
        <v>249</v>
      </c>
      <c r="B186" s="21" t="s">
        <v>250</v>
      </c>
      <c r="C186" s="36"/>
      <c r="D186" s="36"/>
      <c r="E186" s="36"/>
      <c r="F186" s="36"/>
      <c r="G186" s="36"/>
      <c r="H186" s="36">
        <f t="shared" ref="H186:H187" si="132">SUBTOTAL(9,C186:G186)</f>
        <v>0</v>
      </c>
    </row>
    <row r="187" spans="1:8" ht="15.75" x14ac:dyDescent="0.25">
      <c r="A187" s="23" t="s">
        <v>251</v>
      </c>
      <c r="B187" s="24" t="s">
        <v>252</v>
      </c>
      <c r="C187" s="37"/>
      <c r="D187" s="37"/>
      <c r="E187" s="37"/>
      <c r="F187" s="37"/>
      <c r="G187" s="37"/>
      <c r="H187" s="37">
        <f t="shared" si="132"/>
        <v>0</v>
      </c>
    </row>
    <row r="188" spans="1:8" ht="15.75" x14ac:dyDescent="0.25">
      <c r="A188" s="17">
        <v>2440</v>
      </c>
      <c r="B188" s="18" t="s">
        <v>253</v>
      </c>
      <c r="C188" s="19"/>
      <c r="D188" s="19"/>
      <c r="E188" s="19"/>
      <c r="F188" s="19"/>
      <c r="G188" s="19"/>
      <c r="H188" s="19">
        <f t="shared" ref="H188" si="133">+H189</f>
        <v>0</v>
      </c>
    </row>
    <row r="189" spans="1:8" ht="15.75" x14ac:dyDescent="0.25">
      <c r="A189" s="17">
        <v>2441</v>
      </c>
      <c r="B189" s="18" t="s">
        <v>254</v>
      </c>
      <c r="C189" s="22"/>
      <c r="D189" s="22"/>
      <c r="E189" s="22"/>
      <c r="F189" s="22"/>
      <c r="G189" s="22"/>
      <c r="H189" s="22">
        <f t="shared" ref="H189" si="134">+H190+H191</f>
        <v>0</v>
      </c>
    </row>
    <row r="190" spans="1:8" ht="15.75" x14ac:dyDescent="0.25">
      <c r="A190" s="20" t="s">
        <v>255</v>
      </c>
      <c r="B190" s="21" t="s">
        <v>256</v>
      </c>
      <c r="C190" s="36"/>
      <c r="D190" s="36"/>
      <c r="E190" s="36"/>
      <c r="F190" s="36"/>
      <c r="G190" s="36"/>
      <c r="H190" s="36">
        <f t="shared" ref="H190:H191" si="135">SUBTOTAL(9,C190:G190)</f>
        <v>0</v>
      </c>
    </row>
    <row r="191" spans="1:8" ht="15.75" x14ac:dyDescent="0.25">
      <c r="A191" s="23" t="s">
        <v>257</v>
      </c>
      <c r="B191" s="24" t="s">
        <v>258</v>
      </c>
      <c r="C191" s="37"/>
      <c r="D191" s="37"/>
      <c r="E191" s="37"/>
      <c r="F191" s="37"/>
      <c r="G191" s="37"/>
      <c r="H191" s="37">
        <f t="shared" si="135"/>
        <v>0</v>
      </c>
    </row>
    <row r="192" spans="1:8" ht="15.75" x14ac:dyDescent="0.25">
      <c r="A192" s="17">
        <v>2450</v>
      </c>
      <c r="B192" s="18" t="s">
        <v>259</v>
      </c>
      <c r="C192" s="19"/>
      <c r="D192" s="19"/>
      <c r="E192" s="19"/>
      <c r="F192" s="19"/>
      <c r="G192" s="19"/>
      <c r="H192" s="19">
        <f t="shared" ref="H192" si="136">+H193</f>
        <v>0</v>
      </c>
    </row>
    <row r="193" spans="1:8" ht="15.75" x14ac:dyDescent="0.25">
      <c r="A193" s="17">
        <v>2451</v>
      </c>
      <c r="B193" s="18" t="s">
        <v>260</v>
      </c>
      <c r="C193" s="22"/>
      <c r="D193" s="22"/>
      <c r="E193" s="22"/>
      <c r="F193" s="22"/>
      <c r="G193" s="22"/>
      <c r="H193" s="22">
        <f t="shared" ref="H193" si="137">+H194+H195</f>
        <v>0</v>
      </c>
    </row>
    <row r="194" spans="1:8" ht="15.75" x14ac:dyDescent="0.25">
      <c r="A194" s="20" t="s">
        <v>261</v>
      </c>
      <c r="B194" s="21" t="s">
        <v>262</v>
      </c>
      <c r="C194" s="36"/>
      <c r="D194" s="36"/>
      <c r="E194" s="36"/>
      <c r="F194" s="36"/>
      <c r="G194" s="36"/>
      <c r="H194" s="36">
        <f t="shared" ref="H194:H195" si="138">SUBTOTAL(9,C194:G194)</f>
        <v>0</v>
      </c>
    </row>
    <row r="195" spans="1:8" ht="15.75" x14ac:dyDescent="0.25">
      <c r="A195" s="23" t="s">
        <v>263</v>
      </c>
      <c r="B195" s="24" t="s">
        <v>264</v>
      </c>
      <c r="C195" s="37"/>
      <c r="D195" s="37"/>
      <c r="E195" s="37"/>
      <c r="F195" s="37"/>
      <c r="G195" s="37"/>
      <c r="H195" s="37">
        <f t="shared" si="138"/>
        <v>0</v>
      </c>
    </row>
    <row r="196" spans="1:8" ht="15.75" x14ac:dyDescent="0.25">
      <c r="A196" s="17">
        <v>2460</v>
      </c>
      <c r="B196" s="18" t="s">
        <v>265</v>
      </c>
      <c r="C196" s="19"/>
      <c r="D196" s="19"/>
      <c r="E196" s="19"/>
      <c r="F196" s="19"/>
      <c r="G196" s="19"/>
      <c r="H196" s="19">
        <f t="shared" ref="H196" si="139">+H197</f>
        <v>0</v>
      </c>
    </row>
    <row r="197" spans="1:8" ht="15.75" x14ac:dyDescent="0.25">
      <c r="A197" s="17">
        <v>2461</v>
      </c>
      <c r="B197" s="18" t="s">
        <v>266</v>
      </c>
      <c r="C197" s="22"/>
      <c r="D197" s="22"/>
      <c r="E197" s="22"/>
      <c r="F197" s="22"/>
      <c r="G197" s="22"/>
      <c r="H197" s="22">
        <f t="shared" ref="H197" si="140">+H198+H199</f>
        <v>0</v>
      </c>
    </row>
    <row r="198" spans="1:8" ht="15.75" x14ac:dyDescent="0.25">
      <c r="A198" s="20" t="s">
        <v>267</v>
      </c>
      <c r="B198" s="21" t="s">
        <v>268</v>
      </c>
      <c r="C198" s="36"/>
      <c r="D198" s="36"/>
      <c r="E198" s="36"/>
      <c r="F198" s="36"/>
      <c r="G198" s="36"/>
      <c r="H198" s="36">
        <f t="shared" ref="H198:H199" si="141">SUBTOTAL(9,C198:G198)</f>
        <v>0</v>
      </c>
    </row>
    <row r="199" spans="1:8" ht="15.75" x14ac:dyDescent="0.25">
      <c r="A199" s="23" t="s">
        <v>269</v>
      </c>
      <c r="B199" s="24" t="s">
        <v>270</v>
      </c>
      <c r="C199" s="37"/>
      <c r="D199" s="37"/>
      <c r="E199" s="37"/>
      <c r="F199" s="37"/>
      <c r="G199" s="37"/>
      <c r="H199" s="37">
        <f t="shared" si="141"/>
        <v>0</v>
      </c>
    </row>
    <row r="200" spans="1:8" ht="15.75" x14ac:dyDescent="0.25">
      <c r="A200" s="17">
        <v>2470</v>
      </c>
      <c r="B200" s="18" t="s">
        <v>271</v>
      </c>
      <c r="C200" s="19"/>
      <c r="D200" s="19"/>
      <c r="E200" s="19"/>
      <c r="F200" s="19"/>
      <c r="G200" s="19"/>
      <c r="H200" s="19">
        <f t="shared" ref="H200" si="142">+H201</f>
        <v>0</v>
      </c>
    </row>
    <row r="201" spans="1:8" ht="15.75" x14ac:dyDescent="0.25">
      <c r="A201" s="17">
        <v>2471</v>
      </c>
      <c r="B201" s="18" t="s">
        <v>272</v>
      </c>
      <c r="C201" s="22"/>
      <c r="D201" s="22"/>
      <c r="E201" s="22"/>
      <c r="F201" s="22"/>
      <c r="G201" s="22"/>
      <c r="H201" s="22">
        <f t="shared" ref="H201" si="143">+H202+H203</f>
        <v>0</v>
      </c>
    </row>
    <row r="202" spans="1:8" ht="15.75" x14ac:dyDescent="0.25">
      <c r="A202" s="20" t="s">
        <v>273</v>
      </c>
      <c r="B202" s="21" t="s">
        <v>274</v>
      </c>
      <c r="C202" s="36"/>
      <c r="D202" s="36"/>
      <c r="E202" s="36"/>
      <c r="F202" s="36"/>
      <c r="G202" s="36"/>
      <c r="H202" s="36">
        <f t="shared" ref="H202:H203" si="144">SUBTOTAL(9,C202:G202)</f>
        <v>0</v>
      </c>
    </row>
    <row r="203" spans="1:8" ht="15.75" x14ac:dyDescent="0.25">
      <c r="A203" s="23" t="s">
        <v>275</v>
      </c>
      <c r="B203" s="24" t="s">
        <v>276</v>
      </c>
      <c r="C203" s="37"/>
      <c r="D203" s="37"/>
      <c r="E203" s="37"/>
      <c r="F203" s="37"/>
      <c r="G203" s="37"/>
      <c r="H203" s="37">
        <f t="shared" si="144"/>
        <v>0</v>
      </c>
    </row>
    <row r="204" spans="1:8" ht="15.75" x14ac:dyDescent="0.25">
      <c r="A204" s="17">
        <v>2480</v>
      </c>
      <c r="B204" s="18" t="s">
        <v>277</v>
      </c>
      <c r="C204" s="19"/>
      <c r="D204" s="19"/>
      <c r="E204" s="19"/>
      <c r="F204" s="19"/>
      <c r="G204" s="19"/>
      <c r="H204" s="19">
        <f t="shared" ref="H204" si="145">+H205</f>
        <v>0</v>
      </c>
    </row>
    <row r="205" spans="1:8" ht="15.75" x14ac:dyDescent="0.25">
      <c r="A205" s="17">
        <v>2481</v>
      </c>
      <c r="B205" s="18" t="s">
        <v>278</v>
      </c>
      <c r="C205" s="22"/>
      <c r="D205" s="22"/>
      <c r="E205" s="22"/>
      <c r="F205" s="22"/>
      <c r="G205" s="22"/>
      <c r="H205" s="22">
        <f t="shared" ref="H205" si="146">+H206+H207</f>
        <v>0</v>
      </c>
    </row>
    <row r="206" spans="1:8" ht="15.75" x14ac:dyDescent="0.25">
      <c r="A206" s="20" t="s">
        <v>279</v>
      </c>
      <c r="B206" s="21" t="s">
        <v>280</v>
      </c>
      <c r="C206" s="36"/>
      <c r="D206" s="36"/>
      <c r="E206" s="36"/>
      <c r="F206" s="36"/>
      <c r="G206" s="36"/>
      <c r="H206" s="36">
        <f t="shared" ref="H206:H207" si="147">SUBTOTAL(9,C206:G206)</f>
        <v>0</v>
      </c>
    </row>
    <row r="207" spans="1:8" ht="15.75" x14ac:dyDescent="0.25">
      <c r="A207" s="23" t="s">
        <v>281</v>
      </c>
      <c r="B207" s="24" t="s">
        <v>282</v>
      </c>
      <c r="C207" s="37"/>
      <c r="D207" s="37"/>
      <c r="E207" s="37"/>
      <c r="F207" s="37"/>
      <c r="G207" s="37"/>
      <c r="H207" s="37">
        <f t="shared" si="147"/>
        <v>0</v>
      </c>
    </row>
    <row r="208" spans="1:8" ht="15.75" x14ac:dyDescent="0.25">
      <c r="A208" s="17">
        <v>2490</v>
      </c>
      <c r="B208" s="18" t="s">
        <v>283</v>
      </c>
      <c r="C208" s="19"/>
      <c r="D208" s="19"/>
      <c r="E208" s="19"/>
      <c r="F208" s="19"/>
      <c r="G208" s="19"/>
      <c r="H208" s="19">
        <f t="shared" ref="H208" si="148">+H209</f>
        <v>0</v>
      </c>
    </row>
    <row r="209" spans="1:8" ht="15.75" x14ac:dyDescent="0.25">
      <c r="A209" s="17">
        <v>2491</v>
      </c>
      <c r="B209" s="18" t="s">
        <v>284</v>
      </c>
      <c r="C209" s="22"/>
      <c r="D209" s="22"/>
      <c r="E209" s="22"/>
      <c r="F209" s="22"/>
      <c r="G209" s="22"/>
      <c r="H209" s="22">
        <f t="shared" ref="H209" si="149">+H210+H211</f>
        <v>0</v>
      </c>
    </row>
    <row r="210" spans="1:8" ht="15.75" x14ac:dyDescent="0.25">
      <c r="A210" s="20" t="s">
        <v>285</v>
      </c>
      <c r="B210" s="21" t="s">
        <v>286</v>
      </c>
      <c r="C210" s="36"/>
      <c r="D210" s="36"/>
      <c r="E210" s="36"/>
      <c r="F210" s="36"/>
      <c r="G210" s="36"/>
      <c r="H210" s="36">
        <f t="shared" ref="H210:H211" si="150">SUBTOTAL(9,C210:G210)</f>
        <v>0</v>
      </c>
    </row>
    <row r="211" spans="1:8" ht="15.75" x14ac:dyDescent="0.25">
      <c r="A211" s="23" t="s">
        <v>287</v>
      </c>
      <c r="B211" s="24" t="s">
        <v>288</v>
      </c>
      <c r="C211" s="37"/>
      <c r="D211" s="37"/>
      <c r="E211" s="37"/>
      <c r="F211" s="37"/>
      <c r="G211" s="37"/>
      <c r="H211" s="37">
        <f t="shared" si="150"/>
        <v>0</v>
      </c>
    </row>
    <row r="212" spans="1:8" ht="15.75" x14ac:dyDescent="0.25">
      <c r="A212" s="14">
        <v>2500</v>
      </c>
      <c r="B212" s="15" t="s">
        <v>289</v>
      </c>
      <c r="C212" s="16"/>
      <c r="D212" s="16"/>
      <c r="E212" s="16"/>
      <c r="F212" s="16"/>
      <c r="G212" s="16"/>
      <c r="H212" s="16">
        <f t="shared" ref="H212" si="151">+H213+H217+H221+H225+H229+H233+H237</f>
        <v>0</v>
      </c>
    </row>
    <row r="213" spans="1:8" ht="15.75" x14ac:dyDescent="0.25">
      <c r="A213" s="17">
        <v>2510</v>
      </c>
      <c r="B213" s="18" t="s">
        <v>290</v>
      </c>
      <c r="C213" s="19"/>
      <c r="D213" s="19"/>
      <c r="E213" s="19"/>
      <c r="F213" s="19"/>
      <c r="G213" s="19"/>
      <c r="H213" s="19">
        <f t="shared" ref="H213" si="152">+H214</f>
        <v>0</v>
      </c>
    </row>
    <row r="214" spans="1:8" ht="15.75" x14ac:dyDescent="0.25">
      <c r="A214" s="17">
        <v>2511</v>
      </c>
      <c r="B214" s="18" t="s">
        <v>291</v>
      </c>
      <c r="C214" s="22"/>
      <c r="D214" s="22"/>
      <c r="E214" s="22"/>
      <c r="F214" s="22"/>
      <c r="G214" s="22"/>
      <c r="H214" s="22">
        <f t="shared" ref="H214" si="153">+H215+H216</f>
        <v>0</v>
      </c>
    </row>
    <row r="215" spans="1:8" ht="15.75" x14ac:dyDescent="0.25">
      <c r="A215" s="20" t="s">
        <v>292</v>
      </c>
      <c r="B215" s="21" t="s">
        <v>293</v>
      </c>
      <c r="C215" s="36"/>
      <c r="D215" s="36"/>
      <c r="E215" s="36"/>
      <c r="F215" s="36"/>
      <c r="G215" s="36"/>
      <c r="H215" s="36">
        <f t="shared" ref="H215:H216" si="154">SUBTOTAL(9,C215:G215)</f>
        <v>0</v>
      </c>
    </row>
    <row r="216" spans="1:8" ht="15.75" x14ac:dyDescent="0.25">
      <c r="A216" s="23" t="s">
        <v>294</v>
      </c>
      <c r="B216" s="24" t="s">
        <v>295</v>
      </c>
      <c r="C216" s="37"/>
      <c r="D216" s="37"/>
      <c r="E216" s="37"/>
      <c r="F216" s="37"/>
      <c r="G216" s="37"/>
      <c r="H216" s="37">
        <f t="shared" si="154"/>
        <v>0</v>
      </c>
    </row>
    <row r="217" spans="1:8" ht="15.75" x14ac:dyDescent="0.25">
      <c r="A217" s="17">
        <v>2520</v>
      </c>
      <c r="B217" s="18" t="s">
        <v>296</v>
      </c>
      <c r="C217" s="19"/>
      <c r="D217" s="19"/>
      <c r="E217" s="19"/>
      <c r="F217" s="19"/>
      <c r="G217" s="19"/>
      <c r="H217" s="19">
        <f t="shared" ref="H217" si="155">+H218</f>
        <v>0</v>
      </c>
    </row>
    <row r="218" spans="1:8" ht="15.75" x14ac:dyDescent="0.25">
      <c r="A218" s="17">
        <v>2521</v>
      </c>
      <c r="B218" s="18" t="s">
        <v>297</v>
      </c>
      <c r="C218" s="22"/>
      <c r="D218" s="22"/>
      <c r="E218" s="22"/>
      <c r="F218" s="22"/>
      <c r="G218" s="22"/>
      <c r="H218" s="22">
        <f t="shared" ref="H218" si="156">+H219+H220</f>
        <v>0</v>
      </c>
    </row>
    <row r="219" spans="1:8" ht="15.75" x14ac:dyDescent="0.25">
      <c r="A219" s="20" t="s">
        <v>298</v>
      </c>
      <c r="B219" s="21" t="s">
        <v>299</v>
      </c>
      <c r="C219" s="36"/>
      <c r="D219" s="36"/>
      <c r="E219" s="36"/>
      <c r="F219" s="36"/>
      <c r="G219" s="36"/>
      <c r="H219" s="36">
        <f t="shared" ref="H219:H220" si="157">SUBTOTAL(9,C219:G219)</f>
        <v>0</v>
      </c>
    </row>
    <row r="220" spans="1:8" ht="15.75" x14ac:dyDescent="0.25">
      <c r="A220" s="23" t="s">
        <v>300</v>
      </c>
      <c r="B220" s="24" t="s">
        <v>301</v>
      </c>
      <c r="C220" s="37"/>
      <c r="D220" s="37"/>
      <c r="E220" s="37"/>
      <c r="F220" s="37"/>
      <c r="G220" s="37"/>
      <c r="H220" s="37">
        <f t="shared" si="157"/>
        <v>0</v>
      </c>
    </row>
    <row r="221" spans="1:8" ht="15.75" x14ac:dyDescent="0.25">
      <c r="A221" s="17">
        <v>2530</v>
      </c>
      <c r="B221" s="18" t="s">
        <v>302</v>
      </c>
      <c r="C221" s="19"/>
      <c r="D221" s="19"/>
      <c r="E221" s="19"/>
      <c r="F221" s="19"/>
      <c r="G221" s="19"/>
      <c r="H221" s="19">
        <f t="shared" ref="H221" si="158">+H222</f>
        <v>0</v>
      </c>
    </row>
    <row r="222" spans="1:8" ht="15.75" x14ac:dyDescent="0.25">
      <c r="A222" s="17">
        <v>2531</v>
      </c>
      <c r="B222" s="18" t="s">
        <v>303</v>
      </c>
      <c r="C222" s="22"/>
      <c r="D222" s="22"/>
      <c r="E222" s="22"/>
      <c r="F222" s="22"/>
      <c r="G222" s="22"/>
      <c r="H222" s="22">
        <f t="shared" ref="H222" si="159">+H223+H224</f>
        <v>0</v>
      </c>
    </row>
    <row r="223" spans="1:8" ht="15.75" x14ac:dyDescent="0.25">
      <c r="A223" s="20" t="s">
        <v>304</v>
      </c>
      <c r="B223" s="21" t="s">
        <v>305</v>
      </c>
      <c r="C223" s="36"/>
      <c r="D223" s="36"/>
      <c r="E223" s="36"/>
      <c r="F223" s="36"/>
      <c r="G223" s="36"/>
      <c r="H223" s="36">
        <f t="shared" ref="H223:H224" si="160">SUBTOTAL(9,C223:G223)</f>
        <v>0</v>
      </c>
    </row>
    <row r="224" spans="1:8" ht="15.75" x14ac:dyDescent="0.25">
      <c r="A224" s="23" t="s">
        <v>306</v>
      </c>
      <c r="B224" s="24" t="s">
        <v>307</v>
      </c>
      <c r="C224" s="37"/>
      <c r="D224" s="37"/>
      <c r="E224" s="37"/>
      <c r="F224" s="37"/>
      <c r="G224" s="37"/>
      <c r="H224" s="37">
        <f t="shared" si="160"/>
        <v>0</v>
      </c>
    </row>
    <row r="225" spans="1:8" ht="15.75" x14ac:dyDescent="0.25">
      <c r="A225" s="17">
        <v>2540</v>
      </c>
      <c r="B225" s="18" t="s">
        <v>308</v>
      </c>
      <c r="C225" s="19"/>
      <c r="D225" s="19"/>
      <c r="E225" s="19"/>
      <c r="F225" s="19"/>
      <c r="G225" s="19"/>
      <c r="H225" s="19">
        <f t="shared" ref="H225" si="161">+H226</f>
        <v>0</v>
      </c>
    </row>
    <row r="226" spans="1:8" ht="15.75" x14ac:dyDescent="0.25">
      <c r="A226" s="17">
        <v>2541</v>
      </c>
      <c r="B226" s="18" t="s">
        <v>309</v>
      </c>
      <c r="C226" s="22"/>
      <c r="D226" s="22"/>
      <c r="E226" s="22"/>
      <c r="F226" s="22"/>
      <c r="G226" s="22"/>
      <c r="H226" s="22">
        <f t="shared" ref="H226" si="162">+H227+H228</f>
        <v>0</v>
      </c>
    </row>
    <row r="227" spans="1:8" ht="15.75" x14ac:dyDescent="0.25">
      <c r="A227" s="20" t="s">
        <v>310</v>
      </c>
      <c r="B227" s="21" t="s">
        <v>311</v>
      </c>
      <c r="C227" s="36"/>
      <c r="D227" s="36"/>
      <c r="E227" s="36"/>
      <c r="F227" s="36"/>
      <c r="G227" s="36"/>
      <c r="H227" s="36">
        <f t="shared" ref="H227:H228" si="163">SUBTOTAL(9,C227:G227)</f>
        <v>0</v>
      </c>
    </row>
    <row r="228" spans="1:8" ht="15.75" x14ac:dyDescent="0.25">
      <c r="A228" s="23" t="s">
        <v>312</v>
      </c>
      <c r="B228" s="24" t="s">
        <v>313</v>
      </c>
      <c r="C228" s="37"/>
      <c r="D228" s="37"/>
      <c r="E228" s="37"/>
      <c r="F228" s="37"/>
      <c r="G228" s="37"/>
      <c r="H228" s="37">
        <f t="shared" si="163"/>
        <v>0</v>
      </c>
    </row>
    <row r="229" spans="1:8" ht="15.75" x14ac:dyDescent="0.25">
      <c r="A229" s="17">
        <v>2550</v>
      </c>
      <c r="B229" s="18" t="s">
        <v>314</v>
      </c>
      <c r="C229" s="19"/>
      <c r="D229" s="19"/>
      <c r="E229" s="19"/>
      <c r="F229" s="19"/>
      <c r="G229" s="19"/>
      <c r="H229" s="19">
        <f t="shared" ref="H229" si="164">+H230</f>
        <v>0</v>
      </c>
    </row>
    <row r="230" spans="1:8" ht="15.75" x14ac:dyDescent="0.25">
      <c r="A230" s="17">
        <v>2551</v>
      </c>
      <c r="B230" s="18" t="s">
        <v>315</v>
      </c>
      <c r="C230" s="22"/>
      <c r="D230" s="22"/>
      <c r="E230" s="22"/>
      <c r="F230" s="22"/>
      <c r="G230" s="22"/>
      <c r="H230" s="22">
        <f t="shared" ref="H230" si="165">+H231+H232</f>
        <v>0</v>
      </c>
    </row>
    <row r="231" spans="1:8" ht="15.75" x14ac:dyDescent="0.25">
      <c r="A231" s="20" t="s">
        <v>316</v>
      </c>
      <c r="B231" s="21" t="s">
        <v>317</v>
      </c>
      <c r="C231" s="36"/>
      <c r="D231" s="36"/>
      <c r="E231" s="36"/>
      <c r="F231" s="36"/>
      <c r="G231" s="36"/>
      <c r="H231" s="36">
        <f t="shared" ref="H231:H232" si="166">SUBTOTAL(9,C231:G231)</f>
        <v>0</v>
      </c>
    </row>
    <row r="232" spans="1:8" ht="15.75" x14ac:dyDescent="0.25">
      <c r="A232" s="23" t="s">
        <v>318</v>
      </c>
      <c r="B232" s="24" t="s">
        <v>319</v>
      </c>
      <c r="C232" s="37"/>
      <c r="D232" s="37"/>
      <c r="E232" s="37"/>
      <c r="F232" s="37"/>
      <c r="G232" s="37"/>
      <c r="H232" s="37">
        <f t="shared" si="166"/>
        <v>0</v>
      </c>
    </row>
    <row r="233" spans="1:8" ht="15.75" x14ac:dyDescent="0.25">
      <c r="A233" s="17">
        <v>2560</v>
      </c>
      <c r="B233" s="18" t="s">
        <v>320</v>
      </c>
      <c r="C233" s="19"/>
      <c r="D233" s="19"/>
      <c r="E233" s="19"/>
      <c r="F233" s="19"/>
      <c r="G233" s="19"/>
      <c r="H233" s="19">
        <f t="shared" ref="H233" si="167">+H234</f>
        <v>0</v>
      </c>
    </row>
    <row r="234" spans="1:8" ht="15.75" x14ac:dyDescent="0.25">
      <c r="A234" s="17">
        <v>2561</v>
      </c>
      <c r="B234" s="18" t="s">
        <v>321</v>
      </c>
      <c r="C234" s="22"/>
      <c r="D234" s="22"/>
      <c r="E234" s="22"/>
      <c r="F234" s="22"/>
      <c r="G234" s="22"/>
      <c r="H234" s="22">
        <f t="shared" ref="H234" si="168">+H235+H236</f>
        <v>0</v>
      </c>
    </row>
    <row r="235" spans="1:8" ht="15.75" x14ac:dyDescent="0.25">
      <c r="A235" s="20" t="s">
        <v>322</v>
      </c>
      <c r="B235" s="21" t="s">
        <v>323</v>
      </c>
      <c r="C235" s="36"/>
      <c r="D235" s="36"/>
      <c r="E235" s="36"/>
      <c r="F235" s="36"/>
      <c r="G235" s="36"/>
      <c r="H235" s="36">
        <f t="shared" ref="H235:H236" si="169">SUBTOTAL(9,C235:G235)</f>
        <v>0</v>
      </c>
    </row>
    <row r="236" spans="1:8" ht="15.75" x14ac:dyDescent="0.25">
      <c r="A236" s="23" t="s">
        <v>324</v>
      </c>
      <c r="B236" s="24" t="s">
        <v>325</v>
      </c>
      <c r="C236" s="37"/>
      <c r="D236" s="37"/>
      <c r="E236" s="37"/>
      <c r="F236" s="37"/>
      <c r="G236" s="37"/>
      <c r="H236" s="37">
        <f t="shared" si="169"/>
        <v>0</v>
      </c>
    </row>
    <row r="237" spans="1:8" ht="15.75" x14ac:dyDescent="0.25">
      <c r="A237" s="17">
        <v>2590</v>
      </c>
      <c r="B237" s="18" t="s">
        <v>326</v>
      </c>
      <c r="C237" s="19"/>
      <c r="D237" s="19"/>
      <c r="E237" s="19"/>
      <c r="F237" s="19"/>
      <c r="G237" s="19"/>
      <c r="H237" s="19">
        <f t="shared" ref="H237" si="170">+H238</f>
        <v>0</v>
      </c>
    </row>
    <row r="238" spans="1:8" ht="15.75" x14ac:dyDescent="0.25">
      <c r="A238" s="17">
        <v>2591</v>
      </c>
      <c r="B238" s="18" t="s">
        <v>327</v>
      </c>
      <c r="C238" s="22"/>
      <c r="D238" s="22"/>
      <c r="E238" s="22"/>
      <c r="F238" s="22"/>
      <c r="G238" s="22"/>
      <c r="H238" s="22">
        <f t="shared" ref="H238" si="171">+H239+H240</f>
        <v>0</v>
      </c>
    </row>
    <row r="239" spans="1:8" ht="15.75" x14ac:dyDescent="0.25">
      <c r="A239" s="20" t="s">
        <v>328</v>
      </c>
      <c r="B239" s="21" t="s">
        <v>329</v>
      </c>
      <c r="C239" s="36"/>
      <c r="D239" s="36"/>
      <c r="E239" s="36"/>
      <c r="F239" s="36"/>
      <c r="G239" s="36"/>
      <c r="H239" s="36">
        <f t="shared" ref="H239:H240" si="172">SUBTOTAL(9,C239:G239)</f>
        <v>0</v>
      </c>
    </row>
    <row r="240" spans="1:8" ht="15.75" x14ac:dyDescent="0.25">
      <c r="A240" s="23" t="s">
        <v>330</v>
      </c>
      <c r="B240" s="24" t="s">
        <v>331</v>
      </c>
      <c r="C240" s="37"/>
      <c r="D240" s="37"/>
      <c r="E240" s="37"/>
      <c r="F240" s="37"/>
      <c r="G240" s="37"/>
      <c r="H240" s="37">
        <f t="shared" si="172"/>
        <v>0</v>
      </c>
    </row>
    <row r="241" spans="1:8" ht="15.75" x14ac:dyDescent="0.25">
      <c r="A241" s="14">
        <v>2600</v>
      </c>
      <c r="B241" s="15" t="s">
        <v>332</v>
      </c>
      <c r="C241" s="16"/>
      <c r="D241" s="16"/>
      <c r="E241" s="16"/>
      <c r="F241" s="16"/>
      <c r="G241" s="16"/>
      <c r="H241" s="16">
        <f t="shared" ref="H241" si="173">+H242</f>
        <v>0</v>
      </c>
    </row>
    <row r="242" spans="1:8" ht="15.75" x14ac:dyDescent="0.25">
      <c r="A242" s="17">
        <v>2610</v>
      </c>
      <c r="B242" s="18" t="s">
        <v>333</v>
      </c>
      <c r="C242" s="22"/>
      <c r="D242" s="22"/>
      <c r="E242" s="22"/>
      <c r="F242" s="22"/>
      <c r="G242" s="22"/>
      <c r="H242" s="22">
        <f t="shared" ref="H242" si="174">+H243+H246</f>
        <v>0</v>
      </c>
    </row>
    <row r="243" spans="1:8" ht="15.75" customHeight="1" x14ac:dyDescent="0.25">
      <c r="A243" s="17">
        <v>2611</v>
      </c>
      <c r="B243" s="18" t="s">
        <v>334</v>
      </c>
      <c r="C243" s="22"/>
      <c r="D243" s="22"/>
      <c r="E243" s="22"/>
      <c r="F243" s="22"/>
      <c r="G243" s="22"/>
      <c r="H243" s="22">
        <f t="shared" ref="H243" si="175">+H244+H245</f>
        <v>0</v>
      </c>
    </row>
    <row r="244" spans="1:8" ht="31.5" x14ac:dyDescent="0.25">
      <c r="A244" s="20" t="s">
        <v>899</v>
      </c>
      <c r="B244" s="21" t="s">
        <v>336</v>
      </c>
      <c r="C244" s="36"/>
      <c r="D244" s="36"/>
      <c r="E244" s="36"/>
      <c r="F244" s="36"/>
      <c r="G244" s="36"/>
      <c r="H244" s="36">
        <f t="shared" ref="H244:H245" si="176">SUBTOTAL(9,C244:G244)</f>
        <v>0</v>
      </c>
    </row>
    <row r="245" spans="1:8" ht="31.5" x14ac:dyDescent="0.25">
      <c r="A245" s="23" t="s">
        <v>900</v>
      </c>
      <c r="B245" s="24" t="s">
        <v>338</v>
      </c>
      <c r="C245" s="37"/>
      <c r="D245" s="37"/>
      <c r="E245" s="37"/>
      <c r="F245" s="37"/>
      <c r="G245" s="37"/>
      <c r="H245" s="37">
        <f t="shared" si="176"/>
        <v>0</v>
      </c>
    </row>
    <row r="246" spans="1:8" ht="15.75" customHeight="1" x14ac:dyDescent="0.25">
      <c r="A246" s="17">
        <v>2613</v>
      </c>
      <c r="B246" s="18" t="s">
        <v>339</v>
      </c>
      <c r="C246" s="22"/>
      <c r="D246" s="22"/>
      <c r="E246" s="22"/>
      <c r="F246" s="22"/>
      <c r="G246" s="22"/>
      <c r="H246" s="22">
        <f t="shared" ref="H246" si="177">+H247+H248</f>
        <v>0</v>
      </c>
    </row>
    <row r="247" spans="1:8" ht="15.75" customHeight="1" x14ac:dyDescent="0.25">
      <c r="A247" s="28" t="s">
        <v>335</v>
      </c>
      <c r="B247" s="21" t="s">
        <v>340</v>
      </c>
      <c r="C247" s="36"/>
      <c r="D247" s="36"/>
      <c r="E247" s="36"/>
      <c r="F247" s="36"/>
      <c r="G247" s="36"/>
      <c r="H247" s="36">
        <f t="shared" ref="H247:H248" si="178">SUBTOTAL(9,C247:G247)</f>
        <v>0</v>
      </c>
    </row>
    <row r="248" spans="1:8" ht="15.75" customHeight="1" x14ac:dyDescent="0.25">
      <c r="A248" s="29" t="s">
        <v>337</v>
      </c>
      <c r="B248" s="24" t="s">
        <v>341</v>
      </c>
      <c r="C248" s="37"/>
      <c r="D248" s="37"/>
      <c r="E248" s="37"/>
      <c r="F248" s="37"/>
      <c r="G248" s="37"/>
      <c r="H248" s="37">
        <f t="shared" si="178"/>
        <v>0</v>
      </c>
    </row>
    <row r="249" spans="1:8" ht="15.75" x14ac:dyDescent="0.25">
      <c r="A249" s="14">
        <v>2700</v>
      </c>
      <c r="B249" s="15" t="s">
        <v>342</v>
      </c>
      <c r="C249" s="16"/>
      <c r="D249" s="16"/>
      <c r="E249" s="16"/>
      <c r="F249" s="16"/>
      <c r="G249" s="16"/>
      <c r="H249" s="16">
        <f t="shared" ref="H249" si="179">+H250+H254+H258+H262+H266</f>
        <v>0</v>
      </c>
    </row>
    <row r="250" spans="1:8" ht="15.75" x14ac:dyDescent="0.25">
      <c r="A250" s="17">
        <v>2710</v>
      </c>
      <c r="B250" s="18" t="s">
        <v>343</v>
      </c>
      <c r="C250" s="19"/>
      <c r="D250" s="19"/>
      <c r="E250" s="19"/>
      <c r="F250" s="19"/>
      <c r="G250" s="19"/>
      <c r="H250" s="19">
        <f t="shared" ref="H250" si="180">+H251</f>
        <v>0</v>
      </c>
    </row>
    <row r="251" spans="1:8" ht="15.75" x14ac:dyDescent="0.25">
      <c r="A251" s="17">
        <v>2711</v>
      </c>
      <c r="B251" s="18" t="s">
        <v>344</v>
      </c>
      <c r="C251" s="22"/>
      <c r="D251" s="22"/>
      <c r="E251" s="22"/>
      <c r="F251" s="22"/>
      <c r="G251" s="22"/>
      <c r="H251" s="22">
        <f t="shared" ref="H251" si="181">+H252+H253</f>
        <v>0</v>
      </c>
    </row>
    <row r="252" spans="1:8" ht="15.75" x14ac:dyDescent="0.25">
      <c r="A252" s="20" t="s">
        <v>345</v>
      </c>
      <c r="B252" s="21" t="s">
        <v>346</v>
      </c>
      <c r="C252" s="36"/>
      <c r="D252" s="36"/>
      <c r="E252" s="36"/>
      <c r="F252" s="36"/>
      <c r="G252" s="36"/>
      <c r="H252" s="36">
        <f t="shared" ref="H252:H253" si="182">SUBTOTAL(9,C252:G252)</f>
        <v>0</v>
      </c>
    </row>
    <row r="253" spans="1:8" ht="15.75" x14ac:dyDescent="0.25">
      <c r="A253" s="23" t="s">
        <v>347</v>
      </c>
      <c r="B253" s="24" t="s">
        <v>348</v>
      </c>
      <c r="C253" s="37"/>
      <c r="D253" s="37"/>
      <c r="E253" s="37"/>
      <c r="F253" s="37"/>
      <c r="G253" s="37"/>
      <c r="H253" s="37">
        <f t="shared" si="182"/>
        <v>0</v>
      </c>
    </row>
    <row r="254" spans="1:8" ht="15.75" x14ac:dyDescent="0.25">
      <c r="A254" s="17">
        <v>2720</v>
      </c>
      <c r="B254" s="18" t="s">
        <v>349</v>
      </c>
      <c r="C254" s="19"/>
      <c r="D254" s="19"/>
      <c r="E254" s="19"/>
      <c r="F254" s="19"/>
      <c r="G254" s="19"/>
      <c r="H254" s="19">
        <f t="shared" ref="H254" si="183">+H255</f>
        <v>0</v>
      </c>
    </row>
    <row r="255" spans="1:8" ht="15.75" x14ac:dyDescent="0.25">
      <c r="A255" s="17">
        <v>2721</v>
      </c>
      <c r="B255" s="18" t="s">
        <v>350</v>
      </c>
      <c r="C255" s="22"/>
      <c r="D255" s="22"/>
      <c r="E255" s="22"/>
      <c r="F255" s="22"/>
      <c r="G255" s="22"/>
      <c r="H255" s="22">
        <f t="shared" ref="H255" si="184">+H256+H257</f>
        <v>0</v>
      </c>
    </row>
    <row r="256" spans="1:8" ht="15.75" x14ac:dyDescent="0.25">
      <c r="A256" s="20" t="s">
        <v>351</v>
      </c>
      <c r="B256" s="21" t="s">
        <v>352</v>
      </c>
      <c r="C256" s="36"/>
      <c r="D256" s="36"/>
      <c r="E256" s="36"/>
      <c r="F256" s="36"/>
      <c r="G256" s="36"/>
      <c r="H256" s="36">
        <f t="shared" ref="H256:H257" si="185">SUBTOTAL(9,C256:G256)</f>
        <v>0</v>
      </c>
    </row>
    <row r="257" spans="1:8" ht="15.75" x14ac:dyDescent="0.25">
      <c r="A257" s="23" t="s">
        <v>353</v>
      </c>
      <c r="B257" s="24" t="s">
        <v>354</v>
      </c>
      <c r="C257" s="37"/>
      <c r="D257" s="37"/>
      <c r="E257" s="37"/>
      <c r="F257" s="37"/>
      <c r="G257" s="37"/>
      <c r="H257" s="37">
        <f t="shared" si="185"/>
        <v>0</v>
      </c>
    </row>
    <row r="258" spans="1:8" ht="15.75" x14ac:dyDescent="0.25">
      <c r="A258" s="17">
        <v>2730</v>
      </c>
      <c r="B258" s="18" t="s">
        <v>355</v>
      </c>
      <c r="C258" s="19"/>
      <c r="D258" s="19"/>
      <c r="E258" s="19"/>
      <c r="F258" s="19"/>
      <c r="G258" s="19"/>
      <c r="H258" s="19">
        <f t="shared" ref="H258" si="186">+H259</f>
        <v>0</v>
      </c>
    </row>
    <row r="259" spans="1:8" ht="15.75" x14ac:dyDescent="0.25">
      <c r="A259" s="17">
        <v>2731</v>
      </c>
      <c r="B259" s="18" t="s">
        <v>356</v>
      </c>
      <c r="C259" s="22"/>
      <c r="D259" s="22"/>
      <c r="E259" s="22"/>
      <c r="F259" s="22"/>
      <c r="G259" s="22"/>
      <c r="H259" s="22">
        <f t="shared" ref="H259" si="187">+H260+H261</f>
        <v>0</v>
      </c>
    </row>
    <row r="260" spans="1:8" ht="15.75" x14ac:dyDescent="0.25">
      <c r="A260" s="20" t="s">
        <v>357</v>
      </c>
      <c r="B260" s="21" t="s">
        <v>358</v>
      </c>
      <c r="C260" s="36"/>
      <c r="D260" s="36"/>
      <c r="E260" s="36"/>
      <c r="F260" s="36"/>
      <c r="G260" s="36"/>
      <c r="H260" s="36">
        <f t="shared" ref="H260:H261" si="188">SUBTOTAL(9,C260:G260)</f>
        <v>0</v>
      </c>
    </row>
    <row r="261" spans="1:8" ht="15.75" x14ac:dyDescent="0.25">
      <c r="A261" s="23" t="s">
        <v>359</v>
      </c>
      <c r="B261" s="24" t="s">
        <v>360</v>
      </c>
      <c r="C261" s="37"/>
      <c r="D261" s="37"/>
      <c r="E261" s="37"/>
      <c r="F261" s="37"/>
      <c r="G261" s="37"/>
      <c r="H261" s="37">
        <f t="shared" si="188"/>
        <v>0</v>
      </c>
    </row>
    <row r="262" spans="1:8" ht="15.75" x14ac:dyDescent="0.25">
      <c r="A262" s="17">
        <v>2740</v>
      </c>
      <c r="B262" s="18" t="s">
        <v>361</v>
      </c>
      <c r="C262" s="19"/>
      <c r="D262" s="19"/>
      <c r="E262" s="19"/>
      <c r="F262" s="19"/>
      <c r="G262" s="19"/>
      <c r="H262" s="19">
        <f t="shared" ref="H262" si="189">+H263</f>
        <v>0</v>
      </c>
    </row>
    <row r="263" spans="1:8" ht="15.75" x14ac:dyDescent="0.25">
      <c r="A263" s="17">
        <v>2741</v>
      </c>
      <c r="B263" s="18" t="s">
        <v>362</v>
      </c>
      <c r="C263" s="22"/>
      <c r="D263" s="22"/>
      <c r="E263" s="22"/>
      <c r="F263" s="22"/>
      <c r="G263" s="22"/>
      <c r="H263" s="22">
        <f t="shared" ref="H263" si="190">+H264+H265</f>
        <v>0</v>
      </c>
    </row>
    <row r="264" spans="1:8" ht="15.75" x14ac:dyDescent="0.25">
      <c r="A264" s="20" t="s">
        <v>363</v>
      </c>
      <c r="B264" s="21" t="s">
        <v>364</v>
      </c>
      <c r="C264" s="36"/>
      <c r="D264" s="36"/>
      <c r="E264" s="36"/>
      <c r="F264" s="36"/>
      <c r="G264" s="36"/>
      <c r="H264" s="36">
        <f t="shared" ref="H264:H265" si="191">SUBTOTAL(9,C264:G264)</f>
        <v>0</v>
      </c>
    </row>
    <row r="265" spans="1:8" ht="15.75" x14ac:dyDescent="0.25">
      <c r="A265" s="23" t="s">
        <v>365</v>
      </c>
      <c r="B265" s="24" t="s">
        <v>366</v>
      </c>
      <c r="C265" s="37"/>
      <c r="D265" s="37"/>
      <c r="E265" s="37"/>
      <c r="F265" s="37"/>
      <c r="G265" s="37"/>
      <c r="H265" s="37">
        <f t="shared" si="191"/>
        <v>0</v>
      </c>
    </row>
    <row r="266" spans="1:8" ht="15.75" x14ac:dyDescent="0.25">
      <c r="A266" s="17">
        <v>2750</v>
      </c>
      <c r="B266" s="18" t="s">
        <v>367</v>
      </c>
      <c r="C266" s="19"/>
      <c r="D266" s="19"/>
      <c r="E266" s="19"/>
      <c r="F266" s="19"/>
      <c r="G266" s="19"/>
      <c r="H266" s="19">
        <f t="shared" ref="H266" si="192">+H267</f>
        <v>0</v>
      </c>
    </row>
    <row r="267" spans="1:8" ht="15.75" x14ac:dyDescent="0.25">
      <c r="A267" s="17">
        <v>2751</v>
      </c>
      <c r="B267" s="18" t="s">
        <v>368</v>
      </c>
      <c r="C267" s="22"/>
      <c r="D267" s="22"/>
      <c r="E267" s="22"/>
      <c r="F267" s="22"/>
      <c r="G267" s="22"/>
      <c r="H267" s="22">
        <f t="shared" ref="H267" si="193">+H268+H269</f>
        <v>0</v>
      </c>
    </row>
    <row r="268" spans="1:8" ht="15.75" x14ac:dyDescent="0.25">
      <c r="A268" s="20" t="s">
        <v>369</v>
      </c>
      <c r="B268" s="21" t="s">
        <v>370</v>
      </c>
      <c r="C268" s="36"/>
      <c r="D268" s="36"/>
      <c r="E268" s="36"/>
      <c r="F268" s="36"/>
      <c r="G268" s="36"/>
      <c r="H268" s="36">
        <f t="shared" ref="H268:H269" si="194">SUBTOTAL(9,C268:G268)</f>
        <v>0</v>
      </c>
    </row>
    <row r="269" spans="1:8" ht="15.75" x14ac:dyDescent="0.25">
      <c r="A269" s="23" t="s">
        <v>371</v>
      </c>
      <c r="B269" s="24" t="s">
        <v>372</v>
      </c>
      <c r="C269" s="37"/>
      <c r="D269" s="37"/>
      <c r="E269" s="37"/>
      <c r="F269" s="37"/>
      <c r="G269" s="37"/>
      <c r="H269" s="37">
        <f t="shared" si="194"/>
        <v>0</v>
      </c>
    </row>
    <row r="270" spans="1:8" ht="15.75" x14ac:dyDescent="0.25">
      <c r="A270" s="14">
        <v>2800</v>
      </c>
      <c r="B270" s="15" t="s">
        <v>373</v>
      </c>
      <c r="C270" s="16"/>
      <c r="D270" s="16"/>
      <c r="E270" s="16"/>
      <c r="F270" s="16"/>
      <c r="G270" s="16"/>
      <c r="H270" s="16">
        <f t="shared" ref="H270" si="195">+H271+H275+H279</f>
        <v>0</v>
      </c>
    </row>
    <row r="271" spans="1:8" ht="15.75" x14ac:dyDescent="0.25">
      <c r="A271" s="17">
        <v>2810</v>
      </c>
      <c r="B271" s="18" t="s">
        <v>374</v>
      </c>
      <c r="C271" s="19"/>
      <c r="D271" s="19"/>
      <c r="E271" s="19"/>
      <c r="F271" s="19"/>
      <c r="G271" s="19"/>
      <c r="H271" s="19">
        <f t="shared" ref="H271" si="196">+H272</f>
        <v>0</v>
      </c>
    </row>
    <row r="272" spans="1:8" ht="15.75" x14ac:dyDescent="0.25">
      <c r="A272" s="17">
        <v>2811</v>
      </c>
      <c r="B272" s="18" t="s">
        <v>375</v>
      </c>
      <c r="C272" s="22"/>
      <c r="D272" s="22"/>
      <c r="E272" s="22"/>
      <c r="F272" s="22"/>
      <c r="G272" s="22"/>
      <c r="H272" s="22">
        <f t="shared" ref="H272" si="197">+H273+H274</f>
        <v>0</v>
      </c>
    </row>
    <row r="273" spans="1:8" ht="15.75" x14ac:dyDescent="0.25">
      <c r="A273" s="20" t="s">
        <v>376</v>
      </c>
      <c r="B273" s="21" t="s">
        <v>377</v>
      </c>
      <c r="C273" s="36"/>
      <c r="D273" s="36"/>
      <c r="E273" s="36"/>
      <c r="F273" s="36"/>
      <c r="G273" s="36"/>
      <c r="H273" s="36">
        <f t="shared" ref="H273:H274" si="198">SUBTOTAL(9,C273:G273)</f>
        <v>0</v>
      </c>
    </row>
    <row r="274" spans="1:8" ht="15.75" x14ac:dyDescent="0.25">
      <c r="A274" s="23" t="s">
        <v>378</v>
      </c>
      <c r="B274" s="24" t="s">
        <v>379</v>
      </c>
      <c r="C274" s="37"/>
      <c r="D274" s="37"/>
      <c r="E274" s="37"/>
      <c r="F274" s="37"/>
      <c r="G274" s="37"/>
      <c r="H274" s="37">
        <f t="shared" si="198"/>
        <v>0</v>
      </c>
    </row>
    <row r="275" spans="1:8" ht="15.75" x14ac:dyDescent="0.25">
      <c r="A275" s="17">
        <v>2820</v>
      </c>
      <c r="B275" s="18" t="s">
        <v>380</v>
      </c>
      <c r="C275" s="19"/>
      <c r="D275" s="19"/>
      <c r="E275" s="19"/>
      <c r="F275" s="19"/>
      <c r="G275" s="19"/>
      <c r="H275" s="19">
        <f t="shared" ref="H275" si="199">+H276</f>
        <v>0</v>
      </c>
    </row>
    <row r="276" spans="1:8" ht="15.75" x14ac:dyDescent="0.25">
      <c r="A276" s="17">
        <v>2821</v>
      </c>
      <c r="B276" s="18" t="s">
        <v>381</v>
      </c>
      <c r="C276" s="22"/>
      <c r="D276" s="22"/>
      <c r="E276" s="22"/>
      <c r="F276" s="22"/>
      <c r="G276" s="22"/>
      <c r="H276" s="22">
        <f t="shared" ref="H276" si="200">++H277+H278</f>
        <v>0</v>
      </c>
    </row>
    <row r="277" spans="1:8" ht="15.75" x14ac:dyDescent="0.25">
      <c r="A277" s="20" t="s">
        <v>382</v>
      </c>
      <c r="B277" s="21" t="s">
        <v>383</v>
      </c>
      <c r="C277" s="36"/>
      <c r="D277" s="36"/>
      <c r="E277" s="36"/>
      <c r="F277" s="36"/>
      <c r="G277" s="36"/>
      <c r="H277" s="36">
        <f t="shared" ref="H277:H278" si="201">SUBTOTAL(9,C277:G277)</f>
        <v>0</v>
      </c>
    </row>
    <row r="278" spans="1:8" ht="15.75" x14ac:dyDescent="0.25">
      <c r="A278" s="23" t="s">
        <v>384</v>
      </c>
      <c r="B278" s="24" t="s">
        <v>385</v>
      </c>
      <c r="C278" s="37"/>
      <c r="D278" s="37"/>
      <c r="E278" s="37"/>
      <c r="F278" s="37"/>
      <c r="G278" s="37"/>
      <c r="H278" s="37">
        <f t="shared" si="201"/>
        <v>0</v>
      </c>
    </row>
    <row r="279" spans="1:8" ht="15.75" x14ac:dyDescent="0.25">
      <c r="A279" s="17">
        <v>2830</v>
      </c>
      <c r="B279" s="18" t="s">
        <v>386</v>
      </c>
      <c r="C279" s="19"/>
      <c r="D279" s="19"/>
      <c r="E279" s="19"/>
      <c r="F279" s="19"/>
      <c r="G279" s="19"/>
      <c r="H279" s="19">
        <f t="shared" ref="H279" si="202">+H280</f>
        <v>0</v>
      </c>
    </row>
    <row r="280" spans="1:8" ht="15.75" x14ac:dyDescent="0.25">
      <c r="A280" s="17">
        <v>2831</v>
      </c>
      <c r="B280" s="18" t="s">
        <v>387</v>
      </c>
      <c r="C280" s="22"/>
      <c r="D280" s="22"/>
      <c r="E280" s="22"/>
      <c r="F280" s="22"/>
      <c r="G280" s="22"/>
      <c r="H280" s="22">
        <f t="shared" ref="H280" si="203">+H281+H282</f>
        <v>0</v>
      </c>
    </row>
    <row r="281" spans="1:8" ht="15.75" x14ac:dyDescent="0.25">
      <c r="A281" s="20" t="s">
        <v>388</v>
      </c>
      <c r="B281" s="21" t="s">
        <v>389</v>
      </c>
      <c r="C281" s="36"/>
      <c r="D281" s="36"/>
      <c r="E281" s="36"/>
      <c r="F281" s="36"/>
      <c r="G281" s="36"/>
      <c r="H281" s="36">
        <f t="shared" ref="H281:H282" si="204">SUBTOTAL(9,C281:G281)</f>
        <v>0</v>
      </c>
    </row>
    <row r="282" spans="1:8" ht="15.75" x14ac:dyDescent="0.25">
      <c r="A282" s="23" t="s">
        <v>390</v>
      </c>
      <c r="B282" s="24" t="s">
        <v>391</v>
      </c>
      <c r="C282" s="37"/>
      <c r="D282" s="37"/>
      <c r="E282" s="37"/>
      <c r="F282" s="37"/>
      <c r="G282" s="37"/>
      <c r="H282" s="37">
        <f t="shared" si="204"/>
        <v>0</v>
      </c>
    </row>
    <row r="283" spans="1:8" ht="15.75" x14ac:dyDescent="0.25">
      <c r="A283" s="14">
        <v>2900</v>
      </c>
      <c r="B283" s="15" t="s">
        <v>392</v>
      </c>
      <c r="C283" s="16"/>
      <c r="D283" s="16"/>
      <c r="E283" s="16"/>
      <c r="F283" s="16"/>
      <c r="G283" s="16"/>
      <c r="H283" s="16">
        <f t="shared" ref="H283" si="205">+H284+H288+H292+H296+H300+H304+H308+H312+H316</f>
        <v>0</v>
      </c>
    </row>
    <row r="284" spans="1:8" ht="15.75" x14ac:dyDescent="0.25">
      <c r="A284" s="17">
        <v>2910</v>
      </c>
      <c r="B284" s="18" t="s">
        <v>393</v>
      </c>
      <c r="C284" s="19"/>
      <c r="D284" s="19"/>
      <c r="E284" s="19"/>
      <c r="F284" s="19"/>
      <c r="G284" s="19"/>
      <c r="H284" s="19">
        <f t="shared" ref="H284" si="206">+H285</f>
        <v>0</v>
      </c>
    </row>
    <row r="285" spans="1:8" ht="15.75" x14ac:dyDescent="0.25">
      <c r="A285" s="17">
        <v>2911</v>
      </c>
      <c r="B285" s="18" t="s">
        <v>394</v>
      </c>
      <c r="C285" s="22"/>
      <c r="D285" s="22"/>
      <c r="E285" s="22"/>
      <c r="F285" s="22"/>
      <c r="G285" s="22"/>
      <c r="H285" s="22">
        <f t="shared" ref="H285" si="207">+H286+H287</f>
        <v>0</v>
      </c>
    </row>
    <row r="286" spans="1:8" ht="15.75" x14ac:dyDescent="0.25">
      <c r="A286" s="20" t="s">
        <v>395</v>
      </c>
      <c r="B286" s="21" t="s">
        <v>396</v>
      </c>
      <c r="C286" s="36"/>
      <c r="D286" s="36"/>
      <c r="E286" s="36"/>
      <c r="F286" s="36"/>
      <c r="G286" s="36"/>
      <c r="H286" s="36">
        <f t="shared" ref="H286:H287" si="208">SUBTOTAL(9,C286:G286)</f>
        <v>0</v>
      </c>
    </row>
    <row r="287" spans="1:8" ht="15.75" x14ac:dyDescent="0.25">
      <c r="A287" s="23" t="s">
        <v>397</v>
      </c>
      <c r="B287" s="24" t="s">
        <v>398</v>
      </c>
      <c r="C287" s="37"/>
      <c r="D287" s="37"/>
      <c r="E287" s="37"/>
      <c r="F287" s="37"/>
      <c r="G287" s="37"/>
      <c r="H287" s="37">
        <f t="shared" si="208"/>
        <v>0</v>
      </c>
    </row>
    <row r="288" spans="1:8" ht="15.75" x14ac:dyDescent="0.25">
      <c r="A288" s="17">
        <v>2920</v>
      </c>
      <c r="B288" s="18" t="s">
        <v>399</v>
      </c>
      <c r="C288" s="19"/>
      <c r="D288" s="19"/>
      <c r="E288" s="19"/>
      <c r="F288" s="19"/>
      <c r="G288" s="19"/>
      <c r="H288" s="19">
        <f t="shared" ref="H288" si="209">+H289</f>
        <v>0</v>
      </c>
    </row>
    <row r="289" spans="1:8" ht="15.75" x14ac:dyDescent="0.25">
      <c r="A289" s="17">
        <v>2921</v>
      </c>
      <c r="B289" s="18" t="s">
        <v>400</v>
      </c>
      <c r="C289" s="22"/>
      <c r="D289" s="22"/>
      <c r="E289" s="22"/>
      <c r="F289" s="22"/>
      <c r="G289" s="22"/>
      <c r="H289" s="22">
        <f t="shared" ref="H289" si="210">+H290+H291</f>
        <v>0</v>
      </c>
    </row>
    <row r="290" spans="1:8" ht="15.75" x14ac:dyDescent="0.25">
      <c r="A290" s="20" t="s">
        <v>401</v>
      </c>
      <c r="B290" s="21" t="s">
        <v>402</v>
      </c>
      <c r="C290" s="36"/>
      <c r="D290" s="36"/>
      <c r="E290" s="36"/>
      <c r="F290" s="36"/>
      <c r="G290" s="36"/>
      <c r="H290" s="36">
        <f t="shared" ref="H290:H291" si="211">SUBTOTAL(9,C290:G290)</f>
        <v>0</v>
      </c>
    </row>
    <row r="291" spans="1:8" ht="15.75" x14ac:dyDescent="0.25">
      <c r="A291" s="23" t="s">
        <v>403</v>
      </c>
      <c r="B291" s="24" t="s">
        <v>404</v>
      </c>
      <c r="C291" s="37"/>
      <c r="D291" s="37"/>
      <c r="E291" s="37"/>
      <c r="F291" s="37"/>
      <c r="G291" s="37"/>
      <c r="H291" s="37">
        <f t="shared" si="211"/>
        <v>0</v>
      </c>
    </row>
    <row r="292" spans="1:8" ht="15.75" customHeight="1" x14ac:dyDescent="0.25">
      <c r="A292" s="17">
        <v>2930</v>
      </c>
      <c r="B292" s="18" t="s">
        <v>405</v>
      </c>
      <c r="C292" s="19"/>
      <c r="D292" s="19"/>
      <c r="E292" s="19"/>
      <c r="F292" s="19"/>
      <c r="G292" s="19"/>
      <c r="H292" s="19">
        <f t="shared" ref="H292" si="212">+H293</f>
        <v>0</v>
      </c>
    </row>
    <row r="293" spans="1:8" ht="15.75" customHeight="1" x14ac:dyDescent="0.25">
      <c r="A293" s="17">
        <v>2931</v>
      </c>
      <c r="B293" s="18" t="s">
        <v>406</v>
      </c>
      <c r="C293" s="22"/>
      <c r="D293" s="22"/>
      <c r="E293" s="22"/>
      <c r="F293" s="22"/>
      <c r="G293" s="22"/>
      <c r="H293" s="22">
        <f t="shared" ref="H293" si="213">+H294+H295</f>
        <v>0</v>
      </c>
    </row>
    <row r="294" spans="1:8" ht="15.75" customHeight="1" x14ac:dyDescent="0.25">
      <c r="A294" s="20" t="s">
        <v>407</v>
      </c>
      <c r="B294" s="21" t="s">
        <v>408</v>
      </c>
      <c r="C294" s="36"/>
      <c r="D294" s="36"/>
      <c r="E294" s="36"/>
      <c r="F294" s="36"/>
      <c r="G294" s="36"/>
      <c r="H294" s="36">
        <f t="shared" ref="H294:H295" si="214">SUBTOTAL(9,C294:G294)</f>
        <v>0</v>
      </c>
    </row>
    <row r="295" spans="1:8" ht="15.75" customHeight="1" x14ac:dyDescent="0.25">
      <c r="A295" s="23" t="s">
        <v>409</v>
      </c>
      <c r="B295" s="24" t="s">
        <v>410</v>
      </c>
      <c r="C295" s="37"/>
      <c r="D295" s="37"/>
      <c r="E295" s="37"/>
      <c r="F295" s="37"/>
      <c r="G295" s="37"/>
      <c r="H295" s="37">
        <f t="shared" si="214"/>
        <v>0</v>
      </c>
    </row>
    <row r="296" spans="1:8" ht="15.75" x14ac:dyDescent="0.25">
      <c r="A296" s="17">
        <v>2940</v>
      </c>
      <c r="B296" s="18" t="s">
        <v>411</v>
      </c>
      <c r="C296" s="19"/>
      <c r="D296" s="19"/>
      <c r="E296" s="19"/>
      <c r="F296" s="19"/>
      <c r="G296" s="19"/>
      <c r="H296" s="19">
        <f t="shared" ref="H296" si="215">+H297</f>
        <v>0</v>
      </c>
    </row>
    <row r="297" spans="1:8" ht="15.75" x14ac:dyDescent="0.25">
      <c r="A297" s="17">
        <v>2941</v>
      </c>
      <c r="B297" s="18" t="s">
        <v>412</v>
      </c>
      <c r="C297" s="22"/>
      <c r="D297" s="22"/>
      <c r="E297" s="22"/>
      <c r="F297" s="22"/>
      <c r="G297" s="22"/>
      <c r="H297" s="22">
        <f t="shared" ref="H297" si="216">+H298+H299</f>
        <v>0</v>
      </c>
    </row>
    <row r="298" spans="1:8" ht="15.75" x14ac:dyDescent="0.25">
      <c r="A298" s="20" t="s">
        <v>413</v>
      </c>
      <c r="B298" s="21" t="s">
        <v>414</v>
      </c>
      <c r="C298" s="36"/>
      <c r="D298" s="36"/>
      <c r="E298" s="36"/>
      <c r="F298" s="36"/>
      <c r="G298" s="36"/>
      <c r="H298" s="36">
        <f t="shared" ref="H298:H299" si="217">SUBTOTAL(9,C298:G298)</f>
        <v>0</v>
      </c>
    </row>
    <row r="299" spans="1:8" ht="15.75" x14ac:dyDescent="0.25">
      <c r="A299" s="23" t="s">
        <v>415</v>
      </c>
      <c r="B299" s="24" t="s">
        <v>416</v>
      </c>
      <c r="C299" s="37"/>
      <c r="D299" s="37"/>
      <c r="E299" s="37"/>
      <c r="F299" s="37"/>
      <c r="G299" s="37"/>
      <c r="H299" s="37">
        <f t="shared" si="217"/>
        <v>0</v>
      </c>
    </row>
    <row r="300" spans="1:8" ht="15.75" x14ac:dyDescent="0.25">
      <c r="A300" s="17">
        <v>2950</v>
      </c>
      <c r="B300" s="18" t="s">
        <v>417</v>
      </c>
      <c r="C300" s="19"/>
      <c r="D300" s="19"/>
      <c r="E300" s="19"/>
      <c r="F300" s="19"/>
      <c r="G300" s="19"/>
      <c r="H300" s="19">
        <f t="shared" ref="H300" si="218">+H301</f>
        <v>0</v>
      </c>
    </row>
    <row r="301" spans="1:8" ht="15.75" customHeight="1" x14ac:dyDescent="0.25">
      <c r="A301" s="17">
        <v>2951</v>
      </c>
      <c r="B301" s="18" t="s">
        <v>418</v>
      </c>
      <c r="C301" s="22"/>
      <c r="D301" s="22"/>
      <c r="E301" s="22"/>
      <c r="F301" s="22"/>
      <c r="G301" s="22"/>
      <c r="H301" s="22">
        <f t="shared" ref="H301" si="219">+H302+H303</f>
        <v>0</v>
      </c>
    </row>
    <row r="302" spans="1:8" ht="15.75" customHeight="1" x14ac:dyDescent="0.25">
      <c r="A302" s="20" t="s">
        <v>419</v>
      </c>
      <c r="B302" s="21" t="s">
        <v>420</v>
      </c>
      <c r="C302" s="36"/>
      <c r="D302" s="36"/>
      <c r="E302" s="36"/>
      <c r="F302" s="36"/>
      <c r="G302" s="36"/>
      <c r="H302" s="36">
        <f t="shared" ref="H302:H303" si="220">SUBTOTAL(9,C302:G302)</f>
        <v>0</v>
      </c>
    </row>
    <row r="303" spans="1:8" ht="15.75" customHeight="1" x14ac:dyDescent="0.25">
      <c r="A303" s="23" t="s">
        <v>421</v>
      </c>
      <c r="B303" s="24" t="s">
        <v>422</v>
      </c>
      <c r="C303" s="37"/>
      <c r="D303" s="37"/>
      <c r="E303" s="37"/>
      <c r="F303" s="37"/>
      <c r="G303" s="37"/>
      <c r="H303" s="37">
        <f t="shared" si="220"/>
        <v>0</v>
      </c>
    </row>
    <row r="304" spans="1:8" ht="15.75" x14ac:dyDescent="0.25">
      <c r="A304" s="17">
        <v>2960</v>
      </c>
      <c r="B304" s="18" t="s">
        <v>423</v>
      </c>
      <c r="C304" s="19"/>
      <c r="D304" s="19"/>
      <c r="E304" s="19"/>
      <c r="F304" s="19"/>
      <c r="G304" s="19"/>
      <c r="H304" s="19">
        <f t="shared" ref="H304" si="221">+H305</f>
        <v>0</v>
      </c>
    </row>
    <row r="305" spans="1:8" ht="15.75" x14ac:dyDescent="0.25">
      <c r="A305" s="17">
        <v>2961</v>
      </c>
      <c r="B305" s="18" t="s">
        <v>424</v>
      </c>
      <c r="C305" s="22"/>
      <c r="D305" s="22"/>
      <c r="E305" s="22"/>
      <c r="F305" s="22"/>
      <c r="G305" s="22"/>
      <c r="H305" s="22">
        <f t="shared" ref="H305" si="222">+H306+H307</f>
        <v>0</v>
      </c>
    </row>
    <row r="306" spans="1:8" ht="15.75" x14ac:dyDescent="0.25">
      <c r="A306" s="20" t="s">
        <v>425</v>
      </c>
      <c r="B306" s="21" t="s">
        <v>426</v>
      </c>
      <c r="C306" s="36"/>
      <c r="D306" s="36"/>
      <c r="E306" s="36"/>
      <c r="F306" s="36"/>
      <c r="G306" s="36"/>
      <c r="H306" s="36">
        <f t="shared" ref="H306:H307" si="223">SUBTOTAL(9,C306:G306)</f>
        <v>0</v>
      </c>
    </row>
    <row r="307" spans="1:8" ht="15.75" x14ac:dyDescent="0.25">
      <c r="A307" s="23" t="s">
        <v>427</v>
      </c>
      <c r="B307" s="24" t="s">
        <v>428</v>
      </c>
      <c r="C307" s="37"/>
      <c r="D307" s="37"/>
      <c r="E307" s="37"/>
      <c r="F307" s="37"/>
      <c r="G307" s="37"/>
      <c r="H307" s="37">
        <f t="shared" si="223"/>
        <v>0</v>
      </c>
    </row>
    <row r="308" spans="1:8" ht="15.75" x14ac:dyDescent="0.25">
      <c r="A308" s="17">
        <v>2970</v>
      </c>
      <c r="B308" s="18" t="s">
        <v>429</v>
      </c>
      <c r="C308" s="19"/>
      <c r="D308" s="19"/>
      <c r="E308" s="19"/>
      <c r="F308" s="19"/>
      <c r="G308" s="19"/>
      <c r="H308" s="19">
        <f t="shared" ref="H308" si="224">+H309</f>
        <v>0</v>
      </c>
    </row>
    <row r="309" spans="1:8" ht="15.75" x14ac:dyDescent="0.25">
      <c r="A309" s="17">
        <v>2971</v>
      </c>
      <c r="B309" s="18" t="s">
        <v>430</v>
      </c>
      <c r="C309" s="22"/>
      <c r="D309" s="22"/>
      <c r="E309" s="22"/>
      <c r="F309" s="22"/>
      <c r="G309" s="22"/>
      <c r="H309" s="22">
        <f t="shared" ref="H309" si="225">+H310+H311</f>
        <v>0</v>
      </c>
    </row>
    <row r="310" spans="1:8" ht="15.75" customHeight="1" x14ac:dyDescent="0.25">
      <c r="A310" s="20" t="s">
        <v>431</v>
      </c>
      <c r="B310" s="21" t="s">
        <v>432</v>
      </c>
      <c r="C310" s="36"/>
      <c r="D310" s="36"/>
      <c r="E310" s="36"/>
      <c r="F310" s="36"/>
      <c r="G310" s="36"/>
      <c r="H310" s="36">
        <f t="shared" ref="H310:H311" si="226">SUBTOTAL(9,C310:G310)</f>
        <v>0</v>
      </c>
    </row>
    <row r="311" spans="1:8" ht="15.75" customHeight="1" x14ac:dyDescent="0.25">
      <c r="A311" s="23" t="s">
        <v>433</v>
      </c>
      <c r="B311" s="24" t="s">
        <v>434</v>
      </c>
      <c r="C311" s="37"/>
      <c r="D311" s="37"/>
      <c r="E311" s="37"/>
      <c r="F311" s="37"/>
      <c r="G311" s="37"/>
      <c r="H311" s="37">
        <f t="shared" si="226"/>
        <v>0</v>
      </c>
    </row>
    <row r="312" spans="1:8" ht="15.75" x14ac:dyDescent="0.25">
      <c r="A312" s="17">
        <v>2980</v>
      </c>
      <c r="B312" s="18" t="s">
        <v>435</v>
      </c>
      <c r="C312" s="19"/>
      <c r="D312" s="19"/>
      <c r="E312" s="19"/>
      <c r="F312" s="19"/>
      <c r="G312" s="19"/>
      <c r="H312" s="19">
        <f t="shared" ref="H312" si="227">+H313</f>
        <v>0</v>
      </c>
    </row>
    <row r="313" spans="1:8" ht="15.75" x14ac:dyDescent="0.25">
      <c r="A313" s="17">
        <v>2981</v>
      </c>
      <c r="B313" s="18" t="s">
        <v>436</v>
      </c>
      <c r="C313" s="22"/>
      <c r="D313" s="22"/>
      <c r="E313" s="22"/>
      <c r="F313" s="22"/>
      <c r="G313" s="22"/>
      <c r="H313" s="22">
        <f t="shared" ref="H313" si="228">+H314+H315</f>
        <v>0</v>
      </c>
    </row>
    <row r="314" spans="1:8" ht="15.75" customHeight="1" x14ac:dyDescent="0.25">
      <c r="A314" s="20" t="s">
        <v>437</v>
      </c>
      <c r="B314" s="21" t="s">
        <v>438</v>
      </c>
      <c r="C314" s="36"/>
      <c r="D314" s="36"/>
      <c r="E314" s="36"/>
      <c r="F314" s="36"/>
      <c r="G314" s="36"/>
      <c r="H314" s="36">
        <f t="shared" ref="H314:H315" si="229">SUBTOTAL(9,C314:G314)</f>
        <v>0</v>
      </c>
    </row>
    <row r="315" spans="1:8" ht="15.75" x14ac:dyDescent="0.25">
      <c r="A315" s="23" t="s">
        <v>439</v>
      </c>
      <c r="B315" s="24" t="s">
        <v>440</v>
      </c>
      <c r="C315" s="37"/>
      <c r="D315" s="37"/>
      <c r="E315" s="37"/>
      <c r="F315" s="37"/>
      <c r="G315" s="37"/>
      <c r="H315" s="37">
        <f t="shared" si="229"/>
        <v>0</v>
      </c>
    </row>
    <row r="316" spans="1:8" ht="15.75" x14ac:dyDescent="0.25">
      <c r="A316" s="17">
        <v>2990</v>
      </c>
      <c r="B316" s="18" t="s">
        <v>441</v>
      </c>
      <c r="C316" s="19"/>
      <c r="D316" s="19"/>
      <c r="E316" s="19"/>
      <c r="F316" s="19"/>
      <c r="G316" s="19"/>
      <c r="H316" s="19">
        <f t="shared" ref="H316" si="230">+H317</f>
        <v>0</v>
      </c>
    </row>
    <row r="317" spans="1:8" ht="15.75" x14ac:dyDescent="0.25">
      <c r="A317" s="17">
        <v>2991</v>
      </c>
      <c r="B317" s="18" t="s">
        <v>442</v>
      </c>
      <c r="C317" s="22"/>
      <c r="D317" s="22"/>
      <c r="E317" s="22"/>
      <c r="F317" s="22"/>
      <c r="G317" s="22"/>
      <c r="H317" s="22">
        <f t="shared" ref="H317" si="231">+H318+H319</f>
        <v>0</v>
      </c>
    </row>
    <row r="318" spans="1:8" ht="15.75" x14ac:dyDescent="0.25">
      <c r="A318" s="20" t="s">
        <v>443</v>
      </c>
      <c r="B318" s="21" t="s">
        <v>444</v>
      </c>
      <c r="C318" s="36"/>
      <c r="D318" s="36"/>
      <c r="E318" s="36"/>
      <c r="F318" s="36"/>
      <c r="G318" s="36"/>
      <c r="H318" s="36">
        <f t="shared" ref="H318:H319" si="232">SUBTOTAL(9,C318:G318)</f>
        <v>0</v>
      </c>
    </row>
    <row r="319" spans="1:8" ht="15.75" x14ac:dyDescent="0.25">
      <c r="A319" s="23" t="s">
        <v>445</v>
      </c>
      <c r="B319" s="24" t="s">
        <v>446</v>
      </c>
      <c r="C319" s="37"/>
      <c r="D319" s="37"/>
      <c r="E319" s="37"/>
      <c r="F319" s="37"/>
      <c r="G319" s="37"/>
      <c r="H319" s="37">
        <f t="shared" si="232"/>
        <v>0</v>
      </c>
    </row>
    <row r="320" spans="1:8" ht="15.75" x14ac:dyDescent="0.25">
      <c r="A320" s="14">
        <v>3000</v>
      </c>
      <c r="B320" s="15" t="s">
        <v>447</v>
      </c>
      <c r="C320" s="16"/>
      <c r="D320" s="16"/>
      <c r="E320" s="16"/>
      <c r="F320" s="16"/>
      <c r="G320" s="16"/>
      <c r="H320" s="16">
        <f t="shared" ref="H320" si="233">+H321+H359+H406+H445+H464+H501+H510+H545+H569</f>
        <v>0</v>
      </c>
    </row>
    <row r="321" spans="1:8" ht="15.75" x14ac:dyDescent="0.25">
      <c r="A321" s="14">
        <v>3100</v>
      </c>
      <c r="B321" s="15" t="s">
        <v>448</v>
      </c>
      <c r="C321" s="16"/>
      <c r="D321" s="16"/>
      <c r="E321" s="16"/>
      <c r="F321" s="16"/>
      <c r="G321" s="16"/>
      <c r="H321" s="16">
        <f t="shared" ref="H321" si="234">+H322+H326+H330+H334+H338+H342+H347+H350+H355</f>
        <v>0</v>
      </c>
    </row>
    <row r="322" spans="1:8" ht="15.75" x14ac:dyDescent="0.25">
      <c r="A322" s="17">
        <v>3110</v>
      </c>
      <c r="B322" s="18" t="s">
        <v>449</v>
      </c>
      <c r="C322" s="19"/>
      <c r="D322" s="19"/>
      <c r="E322" s="19"/>
      <c r="F322" s="19"/>
      <c r="G322" s="19"/>
      <c r="H322" s="19">
        <f t="shared" ref="H322" si="235">+H323</f>
        <v>0</v>
      </c>
    </row>
    <row r="323" spans="1:8" ht="15.75" x14ac:dyDescent="0.25">
      <c r="A323" s="17">
        <v>3111</v>
      </c>
      <c r="B323" s="18" t="s">
        <v>450</v>
      </c>
      <c r="C323" s="22"/>
      <c r="D323" s="22"/>
      <c r="E323" s="22"/>
      <c r="F323" s="22"/>
      <c r="G323" s="22"/>
      <c r="H323" s="22">
        <f t="shared" ref="H323" si="236">+H324+H325</f>
        <v>0</v>
      </c>
    </row>
    <row r="324" spans="1:8" ht="15.75" x14ac:dyDescent="0.25">
      <c r="A324" s="20" t="s">
        <v>451</v>
      </c>
      <c r="B324" s="21" t="s">
        <v>452</v>
      </c>
      <c r="C324" s="36"/>
      <c r="D324" s="36"/>
      <c r="E324" s="36"/>
      <c r="F324" s="36"/>
      <c r="G324" s="36"/>
      <c r="H324" s="36">
        <f t="shared" ref="H324:H325" si="237">SUBTOTAL(9,C324:G324)</f>
        <v>0</v>
      </c>
    </row>
    <row r="325" spans="1:8" ht="15.75" x14ac:dyDescent="0.25">
      <c r="A325" s="23" t="s">
        <v>453</v>
      </c>
      <c r="B325" s="24" t="s">
        <v>454</v>
      </c>
      <c r="C325" s="37"/>
      <c r="D325" s="37"/>
      <c r="E325" s="37"/>
      <c r="F325" s="37"/>
      <c r="G325" s="37"/>
      <c r="H325" s="37">
        <f t="shared" si="237"/>
        <v>0</v>
      </c>
    </row>
    <row r="326" spans="1:8" ht="15.75" x14ac:dyDescent="0.25">
      <c r="A326" s="17">
        <v>3120</v>
      </c>
      <c r="B326" s="18" t="s">
        <v>455</v>
      </c>
      <c r="C326" s="19"/>
      <c r="D326" s="19"/>
      <c r="E326" s="19"/>
      <c r="F326" s="19"/>
      <c r="G326" s="19"/>
      <c r="H326" s="19">
        <f t="shared" ref="H326" si="238">+H327</f>
        <v>0</v>
      </c>
    </row>
    <row r="327" spans="1:8" ht="15.75" x14ac:dyDescent="0.25">
      <c r="A327" s="17">
        <v>3121</v>
      </c>
      <c r="B327" s="18" t="s">
        <v>456</v>
      </c>
      <c r="C327" s="22"/>
      <c r="D327" s="22"/>
      <c r="E327" s="22"/>
      <c r="F327" s="22"/>
      <c r="G327" s="22"/>
      <c r="H327" s="22">
        <f t="shared" ref="H327" si="239">+H328+H329</f>
        <v>0</v>
      </c>
    </row>
    <row r="328" spans="1:8" ht="15.75" x14ac:dyDescent="0.25">
      <c r="A328" s="20" t="s">
        <v>457</v>
      </c>
      <c r="B328" s="21" t="s">
        <v>458</v>
      </c>
      <c r="C328" s="36"/>
      <c r="D328" s="36"/>
      <c r="E328" s="36"/>
      <c r="F328" s="36"/>
      <c r="G328" s="36"/>
      <c r="H328" s="36">
        <f t="shared" ref="H328:H329" si="240">SUBTOTAL(9,C328:G328)</f>
        <v>0</v>
      </c>
    </row>
    <row r="329" spans="1:8" ht="15.75" x14ac:dyDescent="0.25">
      <c r="A329" s="23" t="s">
        <v>459</v>
      </c>
      <c r="B329" s="24" t="s">
        <v>460</v>
      </c>
      <c r="C329" s="37"/>
      <c r="D329" s="37"/>
      <c r="E329" s="37"/>
      <c r="F329" s="37"/>
      <c r="G329" s="37"/>
      <c r="H329" s="37">
        <f t="shared" si="240"/>
        <v>0</v>
      </c>
    </row>
    <row r="330" spans="1:8" ht="15.75" x14ac:dyDescent="0.25">
      <c r="A330" s="17">
        <v>3130</v>
      </c>
      <c r="B330" s="18" t="s">
        <v>461</v>
      </c>
      <c r="C330" s="19"/>
      <c r="D330" s="19"/>
      <c r="E330" s="19"/>
      <c r="F330" s="19"/>
      <c r="G330" s="19"/>
      <c r="H330" s="19">
        <f t="shared" ref="H330" si="241">+H331</f>
        <v>0</v>
      </c>
    </row>
    <row r="331" spans="1:8" ht="15.75" x14ac:dyDescent="0.25">
      <c r="A331" s="17">
        <v>3131</v>
      </c>
      <c r="B331" s="18" t="s">
        <v>462</v>
      </c>
      <c r="C331" s="22"/>
      <c r="D331" s="22"/>
      <c r="E331" s="22"/>
      <c r="F331" s="22"/>
      <c r="G331" s="22"/>
      <c r="H331" s="22">
        <f t="shared" ref="H331" si="242">+H332+H333</f>
        <v>0</v>
      </c>
    </row>
    <row r="332" spans="1:8" ht="15.75" x14ac:dyDescent="0.25">
      <c r="A332" s="20" t="s">
        <v>463</v>
      </c>
      <c r="B332" s="21" t="s">
        <v>464</v>
      </c>
      <c r="C332" s="36"/>
      <c r="D332" s="36"/>
      <c r="E332" s="36"/>
      <c r="F332" s="36"/>
      <c r="G332" s="36"/>
      <c r="H332" s="36">
        <f t="shared" ref="H332:H333" si="243">SUBTOTAL(9,C332:G332)</f>
        <v>0</v>
      </c>
    </row>
    <row r="333" spans="1:8" ht="15.75" x14ac:dyDescent="0.25">
      <c r="A333" s="23" t="s">
        <v>465</v>
      </c>
      <c r="B333" s="24" t="s">
        <v>466</v>
      </c>
      <c r="C333" s="37"/>
      <c r="D333" s="37"/>
      <c r="E333" s="37"/>
      <c r="F333" s="37"/>
      <c r="G333" s="37"/>
      <c r="H333" s="37">
        <f t="shared" si="243"/>
        <v>0</v>
      </c>
    </row>
    <row r="334" spans="1:8" ht="15.75" x14ac:dyDescent="0.25">
      <c r="A334" s="17">
        <v>3140</v>
      </c>
      <c r="B334" s="18" t="s">
        <v>467</v>
      </c>
      <c r="C334" s="19"/>
      <c r="D334" s="19"/>
      <c r="E334" s="19"/>
      <c r="F334" s="19"/>
      <c r="G334" s="19"/>
      <c r="H334" s="19">
        <f t="shared" ref="H334" si="244">+H335</f>
        <v>0</v>
      </c>
    </row>
    <row r="335" spans="1:8" ht="15.75" x14ac:dyDescent="0.25">
      <c r="A335" s="17">
        <v>3141</v>
      </c>
      <c r="B335" s="18" t="s">
        <v>468</v>
      </c>
      <c r="C335" s="22"/>
      <c r="D335" s="22"/>
      <c r="E335" s="22"/>
      <c r="F335" s="22"/>
      <c r="G335" s="22"/>
      <c r="H335" s="22">
        <f t="shared" ref="H335" si="245">+H336+H337</f>
        <v>0</v>
      </c>
    </row>
    <row r="336" spans="1:8" ht="15.75" x14ac:dyDescent="0.25">
      <c r="A336" s="20" t="s">
        <v>469</v>
      </c>
      <c r="B336" s="21" t="s">
        <v>470</v>
      </c>
      <c r="C336" s="36"/>
      <c r="D336" s="36"/>
      <c r="E336" s="36"/>
      <c r="F336" s="36"/>
      <c r="G336" s="36"/>
      <c r="H336" s="36">
        <f t="shared" ref="H336:H337" si="246">SUBTOTAL(9,C336:G336)</f>
        <v>0</v>
      </c>
    </row>
    <row r="337" spans="1:8" ht="15.75" x14ac:dyDescent="0.25">
      <c r="A337" s="23" t="s">
        <v>471</v>
      </c>
      <c r="B337" s="24" t="s">
        <v>472</v>
      </c>
      <c r="C337" s="37"/>
      <c r="D337" s="37"/>
      <c r="E337" s="37"/>
      <c r="F337" s="37"/>
      <c r="G337" s="37"/>
      <c r="H337" s="37">
        <f t="shared" si="246"/>
        <v>0</v>
      </c>
    </row>
    <row r="338" spans="1:8" ht="15.75" x14ac:dyDescent="0.25">
      <c r="A338" s="17">
        <v>3150</v>
      </c>
      <c r="B338" s="18" t="s">
        <v>473</v>
      </c>
      <c r="C338" s="19"/>
      <c r="D338" s="19"/>
      <c r="E338" s="19"/>
      <c r="F338" s="19"/>
      <c r="G338" s="19"/>
      <c r="H338" s="19">
        <f t="shared" ref="H338" si="247">+H339</f>
        <v>0</v>
      </c>
    </row>
    <row r="339" spans="1:8" ht="15.75" x14ac:dyDescent="0.25">
      <c r="A339" s="17">
        <v>3151</v>
      </c>
      <c r="B339" s="18" t="s">
        <v>474</v>
      </c>
      <c r="C339" s="22"/>
      <c r="D339" s="22"/>
      <c r="E339" s="22"/>
      <c r="F339" s="22"/>
      <c r="G339" s="22"/>
      <c r="H339" s="22">
        <f t="shared" ref="H339" si="248">+H340+H341</f>
        <v>0</v>
      </c>
    </row>
    <row r="340" spans="1:8" ht="15.75" x14ac:dyDescent="0.25">
      <c r="A340" s="20" t="s">
        <v>475</v>
      </c>
      <c r="B340" s="21" t="s">
        <v>476</v>
      </c>
      <c r="C340" s="36"/>
      <c r="D340" s="36"/>
      <c r="E340" s="36"/>
      <c r="F340" s="36"/>
      <c r="G340" s="36"/>
      <c r="H340" s="36">
        <f t="shared" ref="H340:H341" si="249">SUBTOTAL(9,C340:G340)</f>
        <v>0</v>
      </c>
    </row>
    <row r="341" spans="1:8" ht="15.75" x14ac:dyDescent="0.25">
      <c r="A341" s="23" t="s">
        <v>477</v>
      </c>
      <c r="B341" s="24" t="s">
        <v>478</v>
      </c>
      <c r="C341" s="37"/>
      <c r="D341" s="37"/>
      <c r="E341" s="37"/>
      <c r="F341" s="37"/>
      <c r="G341" s="37"/>
      <c r="H341" s="37">
        <f t="shared" si="249"/>
        <v>0</v>
      </c>
    </row>
    <row r="342" spans="1:8" ht="15.75" x14ac:dyDescent="0.25">
      <c r="A342" s="17">
        <v>3160</v>
      </c>
      <c r="B342" s="18" t="s">
        <v>901</v>
      </c>
      <c r="C342" s="19"/>
      <c r="D342" s="19"/>
      <c r="E342" s="19"/>
      <c r="F342" s="19"/>
      <c r="G342" s="19"/>
      <c r="H342" s="19">
        <f t="shared" ref="H342" si="250">+H343+H344+H345+H346</f>
        <v>0</v>
      </c>
    </row>
    <row r="343" spans="1:8" ht="15.75" x14ac:dyDescent="0.25">
      <c r="A343" s="20" t="s">
        <v>977</v>
      </c>
      <c r="B343" s="21" t="s">
        <v>902</v>
      </c>
      <c r="C343" s="36"/>
      <c r="D343" s="36"/>
      <c r="E343" s="36"/>
      <c r="F343" s="36"/>
      <c r="G343" s="36"/>
      <c r="H343" s="36">
        <f t="shared" ref="H343:H346" si="251">SUBTOTAL(9,C343:G343)</f>
        <v>0</v>
      </c>
    </row>
    <row r="344" spans="1:8" ht="15.75" x14ac:dyDescent="0.25">
      <c r="A344" s="23" t="s">
        <v>989</v>
      </c>
      <c r="B344" s="24" t="s">
        <v>902</v>
      </c>
      <c r="C344" s="37"/>
      <c r="D344" s="37"/>
      <c r="E344" s="37"/>
      <c r="F344" s="37"/>
      <c r="G344" s="37"/>
      <c r="H344" s="37">
        <f t="shared" si="251"/>
        <v>0</v>
      </c>
    </row>
    <row r="345" spans="1:8" ht="15.75" x14ac:dyDescent="0.25">
      <c r="A345" s="20" t="s">
        <v>978</v>
      </c>
      <c r="B345" s="21" t="s">
        <v>903</v>
      </c>
      <c r="C345" s="36"/>
      <c r="D345" s="36"/>
      <c r="E345" s="36"/>
      <c r="F345" s="36"/>
      <c r="G345" s="36"/>
      <c r="H345" s="36">
        <f t="shared" si="251"/>
        <v>0</v>
      </c>
    </row>
    <row r="346" spans="1:8" ht="15.75" x14ac:dyDescent="0.25">
      <c r="A346" s="23" t="s">
        <v>990</v>
      </c>
      <c r="B346" s="24" t="s">
        <v>903</v>
      </c>
      <c r="C346" s="37"/>
      <c r="D346" s="37"/>
      <c r="E346" s="37"/>
      <c r="F346" s="37"/>
      <c r="G346" s="37"/>
      <c r="H346" s="37">
        <f t="shared" si="251"/>
        <v>0</v>
      </c>
    </row>
    <row r="347" spans="1:8" ht="15.75" x14ac:dyDescent="0.25">
      <c r="A347" s="17">
        <v>3170</v>
      </c>
      <c r="B347" s="18" t="s">
        <v>904</v>
      </c>
      <c r="C347" s="19"/>
      <c r="D347" s="19"/>
      <c r="E347" s="19"/>
      <c r="F347" s="19"/>
      <c r="G347" s="19"/>
      <c r="H347" s="19">
        <f t="shared" ref="H347" si="252">+H348+H349</f>
        <v>0</v>
      </c>
    </row>
    <row r="348" spans="1:8" ht="15.75" x14ac:dyDescent="0.25">
      <c r="A348" s="20" t="s">
        <v>979</v>
      </c>
      <c r="B348" s="21" t="s">
        <v>904</v>
      </c>
      <c r="C348" s="36"/>
      <c r="D348" s="36"/>
      <c r="E348" s="36"/>
      <c r="F348" s="36"/>
      <c r="G348" s="36"/>
      <c r="H348" s="36">
        <f t="shared" ref="H348:H349" si="253">SUBTOTAL(9,C348:G348)</f>
        <v>0</v>
      </c>
    </row>
    <row r="349" spans="1:8" ht="15.75" x14ac:dyDescent="0.25">
      <c r="A349" s="23" t="s">
        <v>991</v>
      </c>
      <c r="B349" s="24" t="s">
        <v>904</v>
      </c>
      <c r="C349" s="37"/>
      <c r="D349" s="37"/>
      <c r="E349" s="37"/>
      <c r="F349" s="37"/>
      <c r="G349" s="37"/>
      <c r="H349" s="37">
        <f t="shared" si="253"/>
        <v>0</v>
      </c>
    </row>
    <row r="350" spans="1:8" ht="15.75" x14ac:dyDescent="0.25">
      <c r="A350" s="17">
        <v>3180</v>
      </c>
      <c r="B350" s="18" t="s">
        <v>905</v>
      </c>
      <c r="C350" s="19"/>
      <c r="D350" s="19"/>
      <c r="E350" s="19"/>
      <c r="F350" s="19"/>
      <c r="G350" s="19"/>
      <c r="H350" s="19">
        <f t="shared" ref="H350" si="254">+H351+H352+H353+H354</f>
        <v>0</v>
      </c>
    </row>
    <row r="351" spans="1:8" ht="15.75" x14ac:dyDescent="0.25">
      <c r="A351" s="20" t="s">
        <v>980</v>
      </c>
      <c r="B351" s="21" t="s">
        <v>906</v>
      </c>
      <c r="C351" s="36"/>
      <c r="D351" s="36"/>
      <c r="E351" s="36"/>
      <c r="F351" s="36"/>
      <c r="G351" s="36"/>
      <c r="H351" s="36">
        <f t="shared" ref="H351:H354" si="255">SUBTOTAL(9,C351:G351)</f>
        <v>0</v>
      </c>
    </row>
    <row r="352" spans="1:8" ht="15.75" x14ac:dyDescent="0.25">
      <c r="A352" s="23" t="s">
        <v>992</v>
      </c>
      <c r="B352" s="24" t="s">
        <v>906</v>
      </c>
      <c r="C352" s="37"/>
      <c r="D352" s="37"/>
      <c r="E352" s="37"/>
      <c r="F352" s="37"/>
      <c r="G352" s="37"/>
      <c r="H352" s="37">
        <f t="shared" si="255"/>
        <v>0</v>
      </c>
    </row>
    <row r="353" spans="1:8" ht="15.75" x14ac:dyDescent="0.25">
      <c r="A353" s="20" t="s">
        <v>981</v>
      </c>
      <c r="B353" s="21" t="s">
        <v>907</v>
      </c>
      <c r="C353" s="36"/>
      <c r="D353" s="36"/>
      <c r="E353" s="36"/>
      <c r="F353" s="36"/>
      <c r="G353" s="36"/>
      <c r="H353" s="36">
        <f t="shared" si="255"/>
        <v>0</v>
      </c>
    </row>
    <row r="354" spans="1:8" ht="15.75" x14ac:dyDescent="0.25">
      <c r="A354" s="23" t="s">
        <v>993</v>
      </c>
      <c r="B354" s="24" t="s">
        <v>907</v>
      </c>
      <c r="C354" s="37"/>
      <c r="D354" s="37"/>
      <c r="E354" s="37"/>
      <c r="F354" s="37"/>
      <c r="G354" s="37"/>
      <c r="H354" s="37">
        <f t="shared" si="255"/>
        <v>0</v>
      </c>
    </row>
    <row r="355" spans="1:8" ht="15.75" x14ac:dyDescent="0.25">
      <c r="A355" s="17">
        <v>3190</v>
      </c>
      <c r="B355" s="18" t="s">
        <v>479</v>
      </c>
      <c r="C355" s="19"/>
      <c r="D355" s="19"/>
      <c r="E355" s="19"/>
      <c r="F355" s="19"/>
      <c r="G355" s="19"/>
      <c r="H355" s="19">
        <f t="shared" ref="H355" si="256">+H356</f>
        <v>0</v>
      </c>
    </row>
    <row r="356" spans="1:8" ht="15.75" x14ac:dyDescent="0.25">
      <c r="A356" s="17">
        <v>3191</v>
      </c>
      <c r="B356" s="18" t="s">
        <v>480</v>
      </c>
      <c r="C356" s="22"/>
      <c r="D356" s="22"/>
      <c r="E356" s="22"/>
      <c r="F356" s="22"/>
      <c r="G356" s="22"/>
      <c r="H356" s="22">
        <f t="shared" ref="H356" si="257">+H357+H358</f>
        <v>0</v>
      </c>
    </row>
    <row r="357" spans="1:8" ht="15.75" x14ac:dyDescent="0.25">
      <c r="A357" s="20" t="s">
        <v>481</v>
      </c>
      <c r="B357" s="21" t="s">
        <v>482</v>
      </c>
      <c r="C357" s="36"/>
      <c r="D357" s="36"/>
      <c r="E357" s="36"/>
      <c r="F357" s="36"/>
      <c r="G357" s="36"/>
      <c r="H357" s="36">
        <f t="shared" ref="H357:H358" si="258">SUBTOTAL(9,C357:G357)</f>
        <v>0</v>
      </c>
    </row>
    <row r="358" spans="1:8" ht="15.75" x14ac:dyDescent="0.25">
      <c r="A358" s="23" t="s">
        <v>483</v>
      </c>
      <c r="B358" s="24" t="s">
        <v>484</v>
      </c>
      <c r="C358" s="37"/>
      <c r="D358" s="37"/>
      <c r="E358" s="37"/>
      <c r="F358" s="37"/>
      <c r="G358" s="37"/>
      <c r="H358" s="37">
        <f t="shared" si="258"/>
        <v>0</v>
      </c>
    </row>
    <row r="359" spans="1:8" ht="15.75" x14ac:dyDescent="0.25">
      <c r="A359" s="14">
        <v>3200</v>
      </c>
      <c r="B359" s="15" t="s">
        <v>485</v>
      </c>
      <c r="C359" s="16"/>
      <c r="D359" s="16"/>
      <c r="E359" s="16"/>
      <c r="F359" s="16"/>
      <c r="G359" s="16"/>
      <c r="H359" s="16">
        <f t="shared" ref="H359" si="259">+H360+H364+H368+H375+H379+H395+H399+H402</f>
        <v>0</v>
      </c>
    </row>
    <row r="360" spans="1:8" ht="15.75" x14ac:dyDescent="0.25">
      <c r="A360" s="17">
        <v>3210</v>
      </c>
      <c r="B360" s="18" t="s">
        <v>486</v>
      </c>
      <c r="C360" s="19"/>
      <c r="D360" s="19"/>
      <c r="E360" s="19"/>
      <c r="F360" s="19"/>
      <c r="G360" s="19"/>
      <c r="H360" s="19">
        <f t="shared" ref="H360" si="260">+H361</f>
        <v>0</v>
      </c>
    </row>
    <row r="361" spans="1:8" ht="15.75" x14ac:dyDescent="0.25">
      <c r="A361" s="17">
        <v>3211</v>
      </c>
      <c r="B361" s="18" t="s">
        <v>487</v>
      </c>
      <c r="C361" s="22"/>
      <c r="D361" s="22"/>
      <c r="E361" s="22"/>
      <c r="F361" s="22"/>
      <c r="G361" s="22"/>
      <c r="H361" s="22">
        <f t="shared" ref="H361" si="261">+H362+H363</f>
        <v>0</v>
      </c>
    </row>
    <row r="362" spans="1:8" ht="15.75" x14ac:dyDescent="0.25">
      <c r="A362" s="20" t="s">
        <v>488</v>
      </c>
      <c r="B362" s="21" t="s">
        <v>489</v>
      </c>
      <c r="C362" s="36"/>
      <c r="D362" s="36"/>
      <c r="E362" s="36"/>
      <c r="F362" s="36"/>
      <c r="G362" s="36"/>
      <c r="H362" s="36">
        <f t="shared" ref="H362:H363" si="262">SUBTOTAL(9,C362:G362)</f>
        <v>0</v>
      </c>
    </row>
    <row r="363" spans="1:8" ht="15.75" x14ac:dyDescent="0.25">
      <c r="A363" s="23" t="s">
        <v>490</v>
      </c>
      <c r="B363" s="24" t="s">
        <v>491</v>
      </c>
      <c r="C363" s="37"/>
      <c r="D363" s="37"/>
      <c r="E363" s="37"/>
      <c r="F363" s="37"/>
      <c r="G363" s="37"/>
      <c r="H363" s="37">
        <f t="shared" si="262"/>
        <v>0</v>
      </c>
    </row>
    <row r="364" spans="1:8" ht="15.75" x14ac:dyDescent="0.25">
      <c r="A364" s="17">
        <v>3220</v>
      </c>
      <c r="B364" s="18" t="s">
        <v>492</v>
      </c>
      <c r="C364" s="19"/>
      <c r="D364" s="19"/>
      <c r="E364" s="19"/>
      <c r="F364" s="19"/>
      <c r="G364" s="19"/>
      <c r="H364" s="19">
        <f t="shared" ref="H364" si="263">+H365</f>
        <v>0</v>
      </c>
    </row>
    <row r="365" spans="1:8" ht="15.75" x14ac:dyDescent="0.25">
      <c r="A365" s="17">
        <v>3221</v>
      </c>
      <c r="B365" s="18" t="s">
        <v>493</v>
      </c>
      <c r="C365" s="22"/>
      <c r="D365" s="22"/>
      <c r="E365" s="22"/>
      <c r="F365" s="22"/>
      <c r="G365" s="22"/>
      <c r="H365" s="22">
        <f t="shared" ref="H365" si="264">+H366+H367</f>
        <v>0</v>
      </c>
    </row>
    <row r="366" spans="1:8" ht="15.75" x14ac:dyDescent="0.25">
      <c r="A366" s="20" t="s">
        <v>494</v>
      </c>
      <c r="B366" s="21" t="s">
        <v>495</v>
      </c>
      <c r="C366" s="36"/>
      <c r="D366" s="36"/>
      <c r="E366" s="36"/>
      <c r="F366" s="36"/>
      <c r="G366" s="36"/>
      <c r="H366" s="36">
        <f t="shared" ref="H366:H367" si="265">SUBTOTAL(9,C366:G366)</f>
        <v>0</v>
      </c>
    </row>
    <row r="367" spans="1:8" ht="15.75" x14ac:dyDescent="0.25">
      <c r="A367" s="23" t="s">
        <v>496</v>
      </c>
      <c r="B367" s="24" t="s">
        <v>497</v>
      </c>
      <c r="C367" s="37"/>
      <c r="D367" s="37"/>
      <c r="E367" s="37"/>
      <c r="F367" s="37"/>
      <c r="G367" s="37"/>
      <c r="H367" s="37">
        <f t="shared" si="265"/>
        <v>0</v>
      </c>
    </row>
    <row r="368" spans="1:8" ht="15.75" x14ac:dyDescent="0.25">
      <c r="A368" s="17">
        <v>3230</v>
      </c>
      <c r="B368" s="18" t="s">
        <v>498</v>
      </c>
      <c r="C368" s="19"/>
      <c r="D368" s="19"/>
      <c r="E368" s="19"/>
      <c r="F368" s="19"/>
      <c r="G368" s="19"/>
      <c r="H368" s="19">
        <f t="shared" ref="H368" si="266">+H369+H372</f>
        <v>0</v>
      </c>
    </row>
    <row r="369" spans="1:8" ht="15.75" x14ac:dyDescent="0.25">
      <c r="A369" s="17">
        <v>3231</v>
      </c>
      <c r="B369" s="18" t="s">
        <v>499</v>
      </c>
      <c r="C369" s="22"/>
      <c r="D369" s="22"/>
      <c r="E369" s="22"/>
      <c r="F369" s="22"/>
      <c r="G369" s="22"/>
      <c r="H369" s="22">
        <f t="shared" ref="H369" si="267">+H370+H371</f>
        <v>0</v>
      </c>
    </row>
    <row r="370" spans="1:8" ht="15.75" x14ac:dyDescent="0.25">
      <c r="A370" s="20" t="s">
        <v>500</v>
      </c>
      <c r="B370" s="21" t="s">
        <v>501</v>
      </c>
      <c r="C370" s="36"/>
      <c r="D370" s="36"/>
      <c r="E370" s="36"/>
      <c r="F370" s="36"/>
      <c r="G370" s="36"/>
      <c r="H370" s="36">
        <f t="shared" ref="H370:H371" si="268">SUBTOTAL(9,C370:G370)</f>
        <v>0</v>
      </c>
    </row>
    <row r="371" spans="1:8" ht="15.75" x14ac:dyDescent="0.25">
      <c r="A371" s="23" t="s">
        <v>502</v>
      </c>
      <c r="B371" s="24" t="s">
        <v>503</v>
      </c>
      <c r="C371" s="37"/>
      <c r="D371" s="37"/>
      <c r="E371" s="37"/>
      <c r="F371" s="37"/>
      <c r="G371" s="37"/>
      <c r="H371" s="37">
        <f t="shared" si="268"/>
        <v>0</v>
      </c>
    </row>
    <row r="372" spans="1:8" ht="15.75" x14ac:dyDescent="0.25">
      <c r="A372" s="17">
        <v>3232</v>
      </c>
      <c r="B372" s="18" t="s">
        <v>504</v>
      </c>
      <c r="C372" s="22"/>
      <c r="D372" s="22"/>
      <c r="E372" s="22"/>
      <c r="F372" s="22"/>
      <c r="G372" s="22"/>
      <c r="H372" s="22">
        <f t="shared" ref="H372" si="269">+H373+H374</f>
        <v>0</v>
      </c>
    </row>
    <row r="373" spans="1:8" ht="15.75" x14ac:dyDescent="0.25">
      <c r="A373" s="20" t="s">
        <v>505</v>
      </c>
      <c r="B373" s="21" t="s">
        <v>506</v>
      </c>
      <c r="C373" s="36"/>
      <c r="D373" s="36"/>
      <c r="E373" s="36"/>
      <c r="F373" s="36"/>
      <c r="G373" s="36"/>
      <c r="H373" s="36">
        <f t="shared" ref="H373:H374" si="270">SUBTOTAL(9,C373:G373)</f>
        <v>0</v>
      </c>
    </row>
    <row r="374" spans="1:8" ht="15.75" x14ac:dyDescent="0.25">
      <c r="A374" s="23" t="s">
        <v>507</v>
      </c>
      <c r="B374" s="24" t="s">
        <v>508</v>
      </c>
      <c r="C374" s="37"/>
      <c r="D374" s="37"/>
      <c r="E374" s="37"/>
      <c r="F374" s="37"/>
      <c r="G374" s="37"/>
      <c r="H374" s="37">
        <f t="shared" si="270"/>
        <v>0</v>
      </c>
    </row>
    <row r="375" spans="1:8" ht="15.75" x14ac:dyDescent="0.25">
      <c r="A375" s="17">
        <v>3240</v>
      </c>
      <c r="B375" s="18" t="s">
        <v>509</v>
      </c>
      <c r="C375" s="19"/>
      <c r="D375" s="19"/>
      <c r="E375" s="19"/>
      <c r="F375" s="19"/>
      <c r="G375" s="19"/>
      <c r="H375" s="19">
        <f t="shared" ref="H375" si="271">+H376</f>
        <v>0</v>
      </c>
    </row>
    <row r="376" spans="1:8" ht="15.75" x14ac:dyDescent="0.25">
      <c r="A376" s="17">
        <v>3241</v>
      </c>
      <c r="B376" s="18" t="s">
        <v>510</v>
      </c>
      <c r="C376" s="22"/>
      <c r="D376" s="22"/>
      <c r="E376" s="22"/>
      <c r="F376" s="22"/>
      <c r="G376" s="22"/>
      <c r="H376" s="22">
        <f t="shared" ref="H376" si="272">+H377+H378</f>
        <v>0</v>
      </c>
    </row>
    <row r="377" spans="1:8" ht="15.75" customHeight="1" x14ac:dyDescent="0.25">
      <c r="A377" s="20" t="s">
        <v>511</v>
      </c>
      <c r="B377" s="21" t="s">
        <v>512</v>
      </c>
      <c r="C377" s="36"/>
      <c r="D377" s="36"/>
      <c r="E377" s="36"/>
      <c r="F377" s="36"/>
      <c r="G377" s="36"/>
      <c r="H377" s="36">
        <f t="shared" ref="H377:H378" si="273">SUBTOTAL(9,C377:G377)</f>
        <v>0</v>
      </c>
    </row>
    <row r="378" spans="1:8" ht="15.75" x14ac:dyDescent="0.25">
      <c r="A378" s="23" t="s">
        <v>513</v>
      </c>
      <c r="B378" s="24" t="s">
        <v>514</v>
      </c>
      <c r="C378" s="37"/>
      <c r="D378" s="37"/>
      <c r="E378" s="37"/>
      <c r="F378" s="37"/>
      <c r="G378" s="37"/>
      <c r="H378" s="37">
        <f t="shared" si="273"/>
        <v>0</v>
      </c>
    </row>
    <row r="379" spans="1:8" ht="15.75" x14ac:dyDescent="0.25">
      <c r="A379" s="17">
        <v>3250</v>
      </c>
      <c r="B379" s="18" t="s">
        <v>515</v>
      </c>
      <c r="C379" s="19"/>
      <c r="D379" s="19"/>
      <c r="E379" s="19"/>
      <c r="F379" s="19"/>
      <c r="G379" s="19"/>
      <c r="H379" s="19">
        <f t="shared" ref="H379" si="274">+H380+H383+H386+H389+H392</f>
        <v>0</v>
      </c>
    </row>
    <row r="380" spans="1:8" ht="15.75" customHeight="1" x14ac:dyDescent="0.25">
      <c r="A380" s="17">
        <v>3251</v>
      </c>
      <c r="B380" s="18" t="s">
        <v>516</v>
      </c>
      <c r="C380" s="22"/>
      <c r="D380" s="22"/>
      <c r="E380" s="22"/>
      <c r="F380" s="22"/>
      <c r="G380" s="22"/>
      <c r="H380" s="22">
        <f t="shared" ref="H380" si="275">+H381+H382</f>
        <v>0</v>
      </c>
    </row>
    <row r="381" spans="1:8" ht="15.75" customHeight="1" x14ac:dyDescent="0.25">
      <c r="A381" s="20" t="s">
        <v>517</v>
      </c>
      <c r="B381" s="21" t="s">
        <v>518</v>
      </c>
      <c r="C381" s="36"/>
      <c r="D381" s="36"/>
      <c r="E381" s="36"/>
      <c r="F381" s="36"/>
      <c r="G381" s="36"/>
      <c r="H381" s="36">
        <f t="shared" ref="H381:H382" si="276">SUBTOTAL(9,C381:G381)</f>
        <v>0</v>
      </c>
    </row>
    <row r="382" spans="1:8" ht="15.75" customHeight="1" x14ac:dyDescent="0.25">
      <c r="A382" s="23" t="s">
        <v>519</v>
      </c>
      <c r="B382" s="24" t="s">
        <v>520</v>
      </c>
      <c r="C382" s="37"/>
      <c r="D382" s="37"/>
      <c r="E382" s="37"/>
      <c r="F382" s="37"/>
      <c r="G382" s="37"/>
      <c r="H382" s="37">
        <f t="shared" si="276"/>
        <v>0</v>
      </c>
    </row>
    <row r="383" spans="1:8" ht="15.75" customHeight="1" x14ac:dyDescent="0.25">
      <c r="A383" s="17">
        <v>3252</v>
      </c>
      <c r="B383" s="18" t="s">
        <v>521</v>
      </c>
      <c r="C383" s="22"/>
      <c r="D383" s="22"/>
      <c r="E383" s="22"/>
      <c r="F383" s="22"/>
      <c r="G383" s="22"/>
      <c r="H383" s="22">
        <f t="shared" ref="H383" si="277">+H384+H385</f>
        <v>0</v>
      </c>
    </row>
    <row r="384" spans="1:8" ht="31.5" x14ac:dyDescent="0.25">
      <c r="A384" s="20" t="s">
        <v>522</v>
      </c>
      <c r="B384" s="21" t="s">
        <v>523</v>
      </c>
      <c r="C384" s="36"/>
      <c r="D384" s="36"/>
      <c r="E384" s="36"/>
      <c r="F384" s="36"/>
      <c r="G384" s="36"/>
      <c r="H384" s="36">
        <f t="shared" ref="H384:H385" si="278">SUBTOTAL(9,C384:G384)</f>
        <v>0</v>
      </c>
    </row>
    <row r="385" spans="1:8" ht="31.5" x14ac:dyDescent="0.25">
      <c r="A385" s="23" t="s">
        <v>524</v>
      </c>
      <c r="B385" s="24" t="s">
        <v>525</v>
      </c>
      <c r="C385" s="37"/>
      <c r="D385" s="37"/>
      <c r="E385" s="37"/>
      <c r="F385" s="37"/>
      <c r="G385" s="37"/>
      <c r="H385" s="37">
        <f t="shared" si="278"/>
        <v>0</v>
      </c>
    </row>
    <row r="386" spans="1:8" ht="15.75" customHeight="1" x14ac:dyDescent="0.25">
      <c r="A386" s="17">
        <v>3253</v>
      </c>
      <c r="B386" s="18" t="s">
        <v>526</v>
      </c>
      <c r="C386" s="22"/>
      <c r="D386" s="22"/>
      <c r="E386" s="22"/>
      <c r="F386" s="22"/>
      <c r="G386" s="22"/>
      <c r="H386" s="22">
        <f t="shared" ref="H386" si="279">+H387+H388</f>
        <v>0</v>
      </c>
    </row>
    <row r="387" spans="1:8" ht="15.75" customHeight="1" x14ac:dyDescent="0.25">
      <c r="A387" s="20" t="s">
        <v>527</v>
      </c>
      <c r="B387" s="21" t="s">
        <v>528</v>
      </c>
      <c r="C387" s="36"/>
      <c r="D387" s="36"/>
      <c r="E387" s="36"/>
      <c r="F387" s="36"/>
      <c r="G387" s="36"/>
      <c r="H387" s="36">
        <f t="shared" ref="H387:H388" si="280">SUBTOTAL(9,C387:G387)</f>
        <v>0</v>
      </c>
    </row>
    <row r="388" spans="1:8" ht="15.75" customHeight="1" x14ac:dyDescent="0.25">
      <c r="A388" s="23" t="s">
        <v>529</v>
      </c>
      <c r="B388" s="24" t="s">
        <v>530</v>
      </c>
      <c r="C388" s="37"/>
      <c r="D388" s="37"/>
      <c r="E388" s="37"/>
      <c r="F388" s="37"/>
      <c r="G388" s="37"/>
      <c r="H388" s="37">
        <f t="shared" si="280"/>
        <v>0</v>
      </c>
    </row>
    <row r="389" spans="1:8" ht="15.75" x14ac:dyDescent="0.25">
      <c r="A389" s="17">
        <v>3254</v>
      </c>
      <c r="B389" s="18" t="s">
        <v>531</v>
      </c>
      <c r="C389" s="22"/>
      <c r="D389" s="22"/>
      <c r="E389" s="22"/>
      <c r="F389" s="22"/>
      <c r="G389" s="22"/>
      <c r="H389" s="22">
        <f t="shared" ref="H389" si="281">+H390+H391</f>
        <v>0</v>
      </c>
    </row>
    <row r="390" spans="1:8" ht="15.75" customHeight="1" x14ac:dyDescent="0.25">
      <c r="A390" s="20" t="s">
        <v>532</v>
      </c>
      <c r="B390" s="21" t="s">
        <v>533</v>
      </c>
      <c r="C390" s="36"/>
      <c r="D390" s="36"/>
      <c r="E390" s="36"/>
      <c r="F390" s="36"/>
      <c r="G390" s="36"/>
      <c r="H390" s="36">
        <f t="shared" ref="H390:H391" si="282">SUBTOTAL(9,C390:G390)</f>
        <v>0</v>
      </c>
    </row>
    <row r="391" spans="1:8" ht="15.75" customHeight="1" x14ac:dyDescent="0.25">
      <c r="A391" s="23" t="s">
        <v>534</v>
      </c>
      <c r="B391" s="24" t="s">
        <v>535</v>
      </c>
      <c r="C391" s="37"/>
      <c r="D391" s="37"/>
      <c r="E391" s="37"/>
      <c r="F391" s="37"/>
      <c r="G391" s="37"/>
      <c r="H391" s="37">
        <f t="shared" si="282"/>
        <v>0</v>
      </c>
    </row>
    <row r="392" spans="1:8" ht="15.75" x14ac:dyDescent="0.25">
      <c r="A392" s="17">
        <v>3255</v>
      </c>
      <c r="B392" s="18" t="s">
        <v>536</v>
      </c>
      <c r="C392" s="22"/>
      <c r="D392" s="22"/>
      <c r="E392" s="22"/>
      <c r="F392" s="22"/>
      <c r="G392" s="22"/>
      <c r="H392" s="22">
        <f t="shared" ref="H392" si="283">+H393+H394</f>
        <v>0</v>
      </c>
    </row>
    <row r="393" spans="1:8" ht="15.75" customHeight="1" x14ac:dyDescent="0.25">
      <c r="A393" s="20" t="s">
        <v>537</v>
      </c>
      <c r="B393" s="21" t="s">
        <v>538</v>
      </c>
      <c r="C393" s="36"/>
      <c r="D393" s="36"/>
      <c r="E393" s="36"/>
      <c r="F393" s="36"/>
      <c r="G393" s="36"/>
      <c r="H393" s="36">
        <f t="shared" ref="H393:H394" si="284">SUBTOTAL(9,C393:G393)</f>
        <v>0</v>
      </c>
    </row>
    <row r="394" spans="1:8" ht="15.75" customHeight="1" x14ac:dyDescent="0.25">
      <c r="A394" s="23" t="s">
        <v>539</v>
      </c>
      <c r="B394" s="24" t="s">
        <v>540</v>
      </c>
      <c r="C394" s="37"/>
      <c r="D394" s="37"/>
      <c r="E394" s="37"/>
      <c r="F394" s="37"/>
      <c r="G394" s="37"/>
      <c r="H394" s="37">
        <f t="shared" si="284"/>
        <v>0</v>
      </c>
    </row>
    <row r="395" spans="1:8" ht="15.75" x14ac:dyDescent="0.25">
      <c r="A395" s="17">
        <v>3260</v>
      </c>
      <c r="B395" s="18" t="s">
        <v>541</v>
      </c>
      <c r="C395" s="19"/>
      <c r="D395" s="19"/>
      <c r="E395" s="19"/>
      <c r="F395" s="19"/>
      <c r="G395" s="19"/>
      <c r="H395" s="19">
        <f t="shared" ref="H395" si="285">+H396</f>
        <v>0</v>
      </c>
    </row>
    <row r="396" spans="1:8" ht="15.75" x14ac:dyDescent="0.25">
      <c r="A396" s="17">
        <v>3261</v>
      </c>
      <c r="B396" s="18" t="s">
        <v>542</v>
      </c>
      <c r="C396" s="22"/>
      <c r="D396" s="22"/>
      <c r="E396" s="22"/>
      <c r="F396" s="22"/>
      <c r="G396" s="22"/>
      <c r="H396" s="22">
        <f t="shared" ref="H396" si="286">+H397+H398</f>
        <v>0</v>
      </c>
    </row>
    <row r="397" spans="1:8" ht="15.75" x14ac:dyDescent="0.25">
      <c r="A397" s="20" t="s">
        <v>543</v>
      </c>
      <c r="B397" s="21" t="s">
        <v>544</v>
      </c>
      <c r="C397" s="36"/>
      <c r="D397" s="36"/>
      <c r="E397" s="36"/>
      <c r="F397" s="36"/>
      <c r="G397" s="36"/>
      <c r="H397" s="36">
        <f t="shared" ref="H397:H398" si="287">SUBTOTAL(9,C397:G397)</f>
        <v>0</v>
      </c>
    </row>
    <row r="398" spans="1:8" ht="15.75" x14ac:dyDescent="0.25">
      <c r="A398" s="23" t="s">
        <v>545</v>
      </c>
      <c r="B398" s="24" t="s">
        <v>546</v>
      </c>
      <c r="C398" s="37"/>
      <c r="D398" s="37"/>
      <c r="E398" s="37"/>
      <c r="F398" s="37"/>
      <c r="G398" s="37"/>
      <c r="H398" s="37">
        <f t="shared" si="287"/>
        <v>0</v>
      </c>
    </row>
    <row r="399" spans="1:8" ht="15.75" x14ac:dyDescent="0.25">
      <c r="A399" s="17">
        <v>3280</v>
      </c>
      <c r="B399" s="18" t="s">
        <v>547</v>
      </c>
      <c r="C399" s="19"/>
      <c r="D399" s="19"/>
      <c r="E399" s="19"/>
      <c r="F399" s="19"/>
      <c r="G399" s="19"/>
      <c r="H399" s="19">
        <f t="shared" ref="H399:H400" si="288">+H400</f>
        <v>0</v>
      </c>
    </row>
    <row r="400" spans="1:8" ht="15.75" x14ac:dyDescent="0.25">
      <c r="A400" s="17">
        <v>3281</v>
      </c>
      <c r="B400" s="18" t="s">
        <v>548</v>
      </c>
      <c r="C400" s="22"/>
      <c r="D400" s="22"/>
      <c r="E400" s="22"/>
      <c r="F400" s="22"/>
      <c r="G400" s="22"/>
      <c r="H400" s="22">
        <f t="shared" si="288"/>
        <v>0</v>
      </c>
    </row>
    <row r="401" spans="1:8" ht="15.75" x14ac:dyDescent="0.25">
      <c r="A401" s="20" t="s">
        <v>549</v>
      </c>
      <c r="B401" s="21" t="s">
        <v>550</v>
      </c>
      <c r="C401" s="36"/>
      <c r="D401" s="36"/>
      <c r="E401" s="36"/>
      <c r="F401" s="36"/>
      <c r="G401" s="36"/>
      <c r="H401" s="36">
        <f>SUBTOTAL(9,C401:G401)</f>
        <v>0</v>
      </c>
    </row>
    <row r="402" spans="1:8" ht="15.75" x14ac:dyDescent="0.25">
      <c r="A402" s="17">
        <v>3290</v>
      </c>
      <c r="B402" s="18" t="s">
        <v>551</v>
      </c>
      <c r="C402" s="19"/>
      <c r="D402" s="19"/>
      <c r="E402" s="19"/>
      <c r="F402" s="19"/>
      <c r="G402" s="19"/>
      <c r="H402" s="19">
        <f t="shared" ref="H402" si="289">+H403</f>
        <v>0</v>
      </c>
    </row>
    <row r="403" spans="1:8" ht="15.75" x14ac:dyDescent="0.25">
      <c r="A403" s="17">
        <v>3291</v>
      </c>
      <c r="B403" s="18" t="s">
        <v>552</v>
      </c>
      <c r="C403" s="22"/>
      <c r="D403" s="22"/>
      <c r="E403" s="22"/>
      <c r="F403" s="22"/>
      <c r="G403" s="22"/>
      <c r="H403" s="22">
        <f t="shared" ref="H403" si="290">+H404+H405</f>
        <v>0</v>
      </c>
    </row>
    <row r="404" spans="1:8" ht="15.75" x14ac:dyDescent="0.25">
      <c r="A404" s="20" t="s">
        <v>553</v>
      </c>
      <c r="B404" s="21" t="s">
        <v>554</v>
      </c>
      <c r="C404" s="36"/>
      <c r="D404" s="36"/>
      <c r="E404" s="36"/>
      <c r="F404" s="36"/>
      <c r="G404" s="36"/>
      <c r="H404" s="36">
        <f t="shared" ref="H404:H405" si="291">SUBTOTAL(9,C404:G404)</f>
        <v>0</v>
      </c>
    </row>
    <row r="405" spans="1:8" ht="15.75" x14ac:dyDescent="0.25">
      <c r="A405" s="23" t="s">
        <v>555</v>
      </c>
      <c r="B405" s="24" t="s">
        <v>556</v>
      </c>
      <c r="C405" s="37"/>
      <c r="D405" s="37"/>
      <c r="E405" s="37"/>
      <c r="F405" s="37"/>
      <c r="G405" s="37"/>
      <c r="H405" s="37">
        <f t="shared" si="291"/>
        <v>0</v>
      </c>
    </row>
    <row r="406" spans="1:8" ht="15.75" x14ac:dyDescent="0.25">
      <c r="A406" s="14">
        <v>3300</v>
      </c>
      <c r="B406" s="15" t="s">
        <v>557</v>
      </c>
      <c r="C406" s="16"/>
      <c r="D406" s="16"/>
      <c r="E406" s="16"/>
      <c r="F406" s="16"/>
      <c r="G406" s="16"/>
      <c r="H406" s="16">
        <f t="shared" ref="H406" si="292">+H407+H411+H415+H419+H423+H427+H431+H434+H438</f>
        <v>0</v>
      </c>
    </row>
    <row r="407" spans="1:8" ht="15.75" x14ac:dyDescent="0.25">
      <c r="A407" s="17">
        <v>3310</v>
      </c>
      <c r="B407" s="18" t="s">
        <v>558</v>
      </c>
      <c r="C407" s="19"/>
      <c r="D407" s="19"/>
      <c r="E407" s="19"/>
      <c r="F407" s="19"/>
      <c r="G407" s="19"/>
      <c r="H407" s="19">
        <f t="shared" ref="H407" si="293">+H408</f>
        <v>0</v>
      </c>
    </row>
    <row r="408" spans="1:8" ht="15.75" x14ac:dyDescent="0.25">
      <c r="A408" s="17">
        <v>3315</v>
      </c>
      <c r="B408" s="18" t="s">
        <v>559</v>
      </c>
      <c r="C408" s="22"/>
      <c r="D408" s="22"/>
      <c r="E408" s="22"/>
      <c r="F408" s="22"/>
      <c r="G408" s="22"/>
      <c r="H408" s="22">
        <f t="shared" ref="H408" si="294">+H409+H410</f>
        <v>0</v>
      </c>
    </row>
    <row r="409" spans="1:8" ht="15.75" x14ac:dyDescent="0.25">
      <c r="A409" s="20" t="s">
        <v>560</v>
      </c>
      <c r="B409" s="21" t="s">
        <v>561</v>
      </c>
      <c r="C409" s="36"/>
      <c r="D409" s="36"/>
      <c r="E409" s="36"/>
      <c r="F409" s="36"/>
      <c r="G409" s="36"/>
      <c r="H409" s="36">
        <f t="shared" ref="H409:H410" si="295">SUBTOTAL(9,C409:G409)</f>
        <v>0</v>
      </c>
    </row>
    <row r="410" spans="1:8" ht="15.75" x14ac:dyDescent="0.25">
      <c r="A410" s="23" t="s">
        <v>562</v>
      </c>
      <c r="B410" s="24" t="s">
        <v>563</v>
      </c>
      <c r="C410" s="37"/>
      <c r="D410" s="37"/>
      <c r="E410" s="37"/>
      <c r="F410" s="37"/>
      <c r="G410" s="37"/>
      <c r="H410" s="37">
        <f t="shared" si="295"/>
        <v>0</v>
      </c>
    </row>
    <row r="411" spans="1:8" ht="15.75" x14ac:dyDescent="0.25">
      <c r="A411" s="17">
        <v>3320</v>
      </c>
      <c r="B411" s="18" t="s">
        <v>564</v>
      </c>
      <c r="C411" s="19"/>
      <c r="D411" s="19"/>
      <c r="E411" s="19"/>
      <c r="F411" s="19"/>
      <c r="G411" s="19"/>
      <c r="H411" s="19">
        <f t="shared" ref="H411" si="296">+H412</f>
        <v>0</v>
      </c>
    </row>
    <row r="412" spans="1:8" ht="15.75" x14ac:dyDescent="0.25">
      <c r="A412" s="17">
        <v>3321</v>
      </c>
      <c r="B412" s="18" t="s">
        <v>565</v>
      </c>
      <c r="C412" s="22"/>
      <c r="D412" s="22"/>
      <c r="E412" s="22"/>
      <c r="F412" s="22"/>
      <c r="G412" s="22"/>
      <c r="H412" s="22">
        <f t="shared" ref="H412" si="297">+H413+H414</f>
        <v>0</v>
      </c>
    </row>
    <row r="413" spans="1:8" ht="15.75" x14ac:dyDescent="0.25">
      <c r="A413" s="20" t="s">
        <v>566</v>
      </c>
      <c r="B413" s="21" t="s">
        <v>567</v>
      </c>
      <c r="C413" s="36"/>
      <c r="D413" s="36"/>
      <c r="E413" s="36"/>
      <c r="F413" s="36"/>
      <c r="G413" s="36"/>
      <c r="H413" s="36">
        <f t="shared" ref="H413:H414" si="298">SUBTOTAL(9,C413:G413)</f>
        <v>0</v>
      </c>
    </row>
    <row r="414" spans="1:8" ht="15.75" x14ac:dyDescent="0.25">
      <c r="A414" s="23" t="s">
        <v>568</v>
      </c>
      <c r="B414" s="24" t="s">
        <v>569</v>
      </c>
      <c r="C414" s="37"/>
      <c r="D414" s="37"/>
      <c r="E414" s="37"/>
      <c r="F414" s="37"/>
      <c r="G414" s="37"/>
      <c r="H414" s="37">
        <f t="shared" si="298"/>
        <v>0</v>
      </c>
    </row>
    <row r="415" spans="1:8" ht="15.75" x14ac:dyDescent="0.25">
      <c r="A415" s="17">
        <v>3330</v>
      </c>
      <c r="B415" s="18" t="s">
        <v>570</v>
      </c>
      <c r="C415" s="19"/>
      <c r="D415" s="19"/>
      <c r="E415" s="19"/>
      <c r="F415" s="19"/>
      <c r="G415" s="19"/>
      <c r="H415" s="19">
        <f t="shared" ref="H415" si="299">+H416</f>
        <v>0</v>
      </c>
    </row>
    <row r="416" spans="1:8" ht="15.75" x14ac:dyDescent="0.25">
      <c r="A416" s="17">
        <v>3331</v>
      </c>
      <c r="B416" s="18" t="s">
        <v>571</v>
      </c>
      <c r="C416" s="22"/>
      <c r="D416" s="22"/>
      <c r="E416" s="22"/>
      <c r="F416" s="22"/>
      <c r="G416" s="22"/>
      <c r="H416" s="22">
        <f t="shared" ref="H416" si="300">+H417+H418</f>
        <v>0</v>
      </c>
    </row>
    <row r="417" spans="1:8" ht="15.75" x14ac:dyDescent="0.25">
      <c r="A417" s="20" t="s">
        <v>572</v>
      </c>
      <c r="B417" s="21" t="s">
        <v>573</v>
      </c>
      <c r="C417" s="36"/>
      <c r="D417" s="36"/>
      <c r="E417" s="36"/>
      <c r="F417" s="36"/>
      <c r="G417" s="36"/>
      <c r="H417" s="36">
        <f t="shared" ref="H417:H418" si="301">SUBTOTAL(9,C417:G417)</f>
        <v>0</v>
      </c>
    </row>
    <row r="418" spans="1:8" ht="15.75" x14ac:dyDescent="0.25">
      <c r="A418" s="23" t="s">
        <v>574</v>
      </c>
      <c r="B418" s="24" t="s">
        <v>575</v>
      </c>
      <c r="C418" s="37"/>
      <c r="D418" s="37"/>
      <c r="E418" s="37"/>
      <c r="F418" s="37"/>
      <c r="G418" s="37"/>
      <c r="H418" s="37">
        <f t="shared" si="301"/>
        <v>0</v>
      </c>
    </row>
    <row r="419" spans="1:8" ht="15.75" x14ac:dyDescent="0.25">
      <c r="A419" s="17">
        <v>3340</v>
      </c>
      <c r="B419" s="18" t="s">
        <v>576</v>
      </c>
      <c r="C419" s="19"/>
      <c r="D419" s="19"/>
      <c r="E419" s="19"/>
      <c r="F419" s="19"/>
      <c r="G419" s="19"/>
      <c r="H419" s="19">
        <f t="shared" ref="H419" si="302">+H420</f>
        <v>0</v>
      </c>
    </row>
    <row r="420" spans="1:8" ht="15.75" x14ac:dyDescent="0.25">
      <c r="A420" s="17">
        <v>3341</v>
      </c>
      <c r="B420" s="18" t="s">
        <v>577</v>
      </c>
      <c r="C420" s="22"/>
      <c r="D420" s="22"/>
      <c r="E420" s="22"/>
      <c r="F420" s="22"/>
      <c r="G420" s="22"/>
      <c r="H420" s="22">
        <f t="shared" ref="H420" si="303">+H421+H422</f>
        <v>0</v>
      </c>
    </row>
    <row r="421" spans="1:8" ht="15.75" x14ac:dyDescent="0.25">
      <c r="A421" s="20" t="s">
        <v>578</v>
      </c>
      <c r="B421" s="21" t="s">
        <v>579</v>
      </c>
      <c r="C421" s="36"/>
      <c r="D421" s="36"/>
      <c r="E421" s="36"/>
      <c r="F421" s="36"/>
      <c r="G421" s="36"/>
      <c r="H421" s="36">
        <f t="shared" ref="H421:H422" si="304">SUBTOTAL(9,C421:G421)</f>
        <v>0</v>
      </c>
    </row>
    <row r="422" spans="1:8" ht="15.75" x14ac:dyDescent="0.25">
      <c r="A422" s="23" t="s">
        <v>580</v>
      </c>
      <c r="B422" s="24" t="s">
        <v>581</v>
      </c>
      <c r="C422" s="37"/>
      <c r="D422" s="37"/>
      <c r="E422" s="37"/>
      <c r="F422" s="37"/>
      <c r="G422" s="37"/>
      <c r="H422" s="37">
        <f t="shared" si="304"/>
        <v>0</v>
      </c>
    </row>
    <row r="423" spans="1:8" ht="15.75" x14ac:dyDescent="0.25">
      <c r="A423" s="17">
        <v>3350</v>
      </c>
      <c r="B423" s="18" t="s">
        <v>582</v>
      </c>
      <c r="C423" s="19"/>
      <c r="D423" s="19"/>
      <c r="E423" s="19"/>
      <c r="F423" s="19"/>
      <c r="G423" s="19"/>
      <c r="H423" s="19">
        <f t="shared" ref="H423" si="305">+H424</f>
        <v>0</v>
      </c>
    </row>
    <row r="424" spans="1:8" ht="15.75" x14ac:dyDescent="0.25">
      <c r="A424" s="17">
        <v>3351</v>
      </c>
      <c r="B424" s="18" t="s">
        <v>583</v>
      </c>
      <c r="C424" s="22"/>
      <c r="D424" s="22"/>
      <c r="E424" s="22"/>
      <c r="F424" s="22"/>
      <c r="G424" s="22"/>
      <c r="H424" s="22">
        <f t="shared" ref="H424" si="306">+H425+H426</f>
        <v>0</v>
      </c>
    </row>
    <row r="425" spans="1:8" ht="15.75" x14ac:dyDescent="0.25">
      <c r="A425" s="20" t="s">
        <v>584</v>
      </c>
      <c r="B425" s="21" t="s">
        <v>585</v>
      </c>
      <c r="C425" s="36"/>
      <c r="D425" s="36"/>
      <c r="E425" s="36"/>
      <c r="F425" s="36"/>
      <c r="G425" s="36"/>
      <c r="H425" s="36">
        <f t="shared" ref="H425:H426" si="307">SUBTOTAL(9,C425:G425)</f>
        <v>0</v>
      </c>
    </row>
    <row r="426" spans="1:8" ht="15.75" x14ac:dyDescent="0.25">
      <c r="A426" s="23" t="s">
        <v>586</v>
      </c>
      <c r="B426" s="24" t="s">
        <v>587</v>
      </c>
      <c r="C426" s="37"/>
      <c r="D426" s="37"/>
      <c r="E426" s="37"/>
      <c r="F426" s="37"/>
      <c r="G426" s="37"/>
      <c r="H426" s="37">
        <f t="shared" si="307"/>
        <v>0</v>
      </c>
    </row>
    <row r="427" spans="1:8" ht="15.75" x14ac:dyDescent="0.25">
      <c r="A427" s="17">
        <v>3360</v>
      </c>
      <c r="B427" s="18" t="s">
        <v>588</v>
      </c>
      <c r="C427" s="19"/>
      <c r="D427" s="19"/>
      <c r="E427" s="19"/>
      <c r="F427" s="19"/>
      <c r="G427" s="19"/>
      <c r="H427" s="19">
        <f t="shared" ref="H427" si="308">+H428</f>
        <v>0</v>
      </c>
    </row>
    <row r="428" spans="1:8" ht="15.75" x14ac:dyDescent="0.25">
      <c r="A428" s="17">
        <v>3361</v>
      </c>
      <c r="B428" s="18" t="s">
        <v>589</v>
      </c>
      <c r="C428" s="22"/>
      <c r="D428" s="22"/>
      <c r="E428" s="22"/>
      <c r="F428" s="22"/>
      <c r="G428" s="22"/>
      <c r="H428" s="22">
        <f t="shared" ref="H428" si="309">+H429+H430</f>
        <v>0</v>
      </c>
    </row>
    <row r="429" spans="1:8" ht="15.75" customHeight="1" x14ac:dyDescent="0.25">
      <c r="A429" s="20" t="s">
        <v>590</v>
      </c>
      <c r="B429" s="21" t="s">
        <v>591</v>
      </c>
      <c r="C429" s="36"/>
      <c r="D429" s="36"/>
      <c r="E429" s="36"/>
      <c r="F429" s="36"/>
      <c r="G429" s="36"/>
      <c r="H429" s="36">
        <f t="shared" ref="H429:H430" si="310">SUBTOTAL(9,C429:G429)</f>
        <v>0</v>
      </c>
    </row>
    <row r="430" spans="1:8" ht="15.75" customHeight="1" x14ac:dyDescent="0.25">
      <c r="A430" s="23" t="s">
        <v>592</v>
      </c>
      <c r="B430" s="24" t="s">
        <v>593</v>
      </c>
      <c r="C430" s="37"/>
      <c r="D430" s="37"/>
      <c r="E430" s="37"/>
      <c r="F430" s="37"/>
      <c r="G430" s="37"/>
      <c r="H430" s="37">
        <f t="shared" si="310"/>
        <v>0</v>
      </c>
    </row>
    <row r="431" spans="1:8" ht="15.75" x14ac:dyDescent="0.25">
      <c r="A431" s="17">
        <v>3370</v>
      </c>
      <c r="B431" s="18" t="s">
        <v>908</v>
      </c>
      <c r="C431" s="19"/>
      <c r="D431" s="19"/>
      <c r="E431" s="19"/>
      <c r="F431" s="19"/>
      <c r="G431" s="19"/>
      <c r="H431" s="19">
        <f t="shared" ref="H431" si="311">+H432+H433</f>
        <v>0</v>
      </c>
    </row>
    <row r="432" spans="1:8" ht="15.75" x14ac:dyDescent="0.25">
      <c r="A432" s="20" t="s">
        <v>982</v>
      </c>
      <c r="B432" s="21" t="s">
        <v>908</v>
      </c>
      <c r="C432" s="36"/>
      <c r="D432" s="36"/>
      <c r="E432" s="36"/>
      <c r="F432" s="36"/>
      <c r="G432" s="36"/>
      <c r="H432" s="36">
        <f t="shared" ref="H432:H433" si="312">SUBTOTAL(9,C432:G432)</f>
        <v>0</v>
      </c>
    </row>
    <row r="433" spans="1:8" ht="15.75" x14ac:dyDescent="0.25">
      <c r="A433" s="23" t="s">
        <v>994</v>
      </c>
      <c r="B433" s="24" t="s">
        <v>908</v>
      </c>
      <c r="C433" s="37"/>
      <c r="D433" s="37"/>
      <c r="E433" s="37"/>
      <c r="F433" s="37"/>
      <c r="G433" s="37"/>
      <c r="H433" s="37">
        <f t="shared" si="312"/>
        <v>0</v>
      </c>
    </row>
    <row r="434" spans="1:8" ht="15.75" x14ac:dyDescent="0.25">
      <c r="A434" s="17">
        <v>3380</v>
      </c>
      <c r="B434" s="18" t="s">
        <v>594</v>
      </c>
      <c r="C434" s="19"/>
      <c r="D434" s="19"/>
      <c r="E434" s="19"/>
      <c r="F434" s="19"/>
      <c r="G434" s="19"/>
      <c r="H434" s="19">
        <f t="shared" ref="H434" si="313">+H435</f>
        <v>0</v>
      </c>
    </row>
    <row r="435" spans="1:8" ht="15.75" x14ac:dyDescent="0.25">
      <c r="A435" s="17">
        <v>3381</v>
      </c>
      <c r="B435" s="18" t="s">
        <v>595</v>
      </c>
      <c r="C435" s="22"/>
      <c r="D435" s="22"/>
      <c r="E435" s="22"/>
      <c r="F435" s="22"/>
      <c r="G435" s="22"/>
      <c r="H435" s="22">
        <f t="shared" ref="H435" si="314">+H436+H437</f>
        <v>0</v>
      </c>
    </row>
    <row r="436" spans="1:8" ht="15.75" x14ac:dyDescent="0.25">
      <c r="A436" s="20" t="s">
        <v>596</v>
      </c>
      <c r="B436" s="21" t="s">
        <v>597</v>
      </c>
      <c r="C436" s="36"/>
      <c r="D436" s="36"/>
      <c r="E436" s="36"/>
      <c r="F436" s="36"/>
      <c r="G436" s="36"/>
      <c r="H436" s="36">
        <f t="shared" ref="H436:H437" si="315">SUBTOTAL(9,C436:G436)</f>
        <v>0</v>
      </c>
    </row>
    <row r="437" spans="1:8" ht="15.75" x14ac:dyDescent="0.25">
      <c r="A437" s="23" t="s">
        <v>598</v>
      </c>
      <c r="B437" s="24" t="s">
        <v>599</v>
      </c>
      <c r="C437" s="37"/>
      <c r="D437" s="37"/>
      <c r="E437" s="37"/>
      <c r="F437" s="37"/>
      <c r="G437" s="37"/>
      <c r="H437" s="37">
        <f t="shared" si="315"/>
        <v>0</v>
      </c>
    </row>
    <row r="438" spans="1:8" ht="15.75" x14ac:dyDescent="0.25">
      <c r="A438" s="17">
        <v>3390</v>
      </c>
      <c r="B438" s="18" t="s">
        <v>600</v>
      </c>
      <c r="C438" s="19"/>
      <c r="D438" s="19"/>
      <c r="E438" s="19"/>
      <c r="F438" s="19"/>
      <c r="G438" s="19"/>
      <c r="H438" s="19">
        <f t="shared" ref="H438" si="316">+H439+H442</f>
        <v>0</v>
      </c>
    </row>
    <row r="439" spans="1:8" ht="15.75" x14ac:dyDescent="0.25">
      <c r="A439" s="17">
        <v>3391</v>
      </c>
      <c r="B439" s="18" t="s">
        <v>601</v>
      </c>
      <c r="C439" s="22"/>
      <c r="D439" s="22"/>
      <c r="E439" s="22"/>
      <c r="F439" s="22"/>
      <c r="G439" s="22"/>
      <c r="H439" s="22">
        <f t="shared" ref="H439" si="317">+H440+H441</f>
        <v>0</v>
      </c>
    </row>
    <row r="440" spans="1:8" ht="15.75" x14ac:dyDescent="0.25">
      <c r="A440" s="20" t="s">
        <v>602</v>
      </c>
      <c r="B440" s="21" t="s">
        <v>603</v>
      </c>
      <c r="C440" s="36"/>
      <c r="D440" s="36"/>
      <c r="E440" s="36"/>
      <c r="F440" s="36"/>
      <c r="G440" s="36"/>
      <c r="H440" s="36">
        <f t="shared" ref="H440:H441" si="318">SUBTOTAL(9,C440:G440)</f>
        <v>0</v>
      </c>
    </row>
    <row r="441" spans="1:8" ht="15.75" x14ac:dyDescent="0.25">
      <c r="A441" s="23" t="s">
        <v>604</v>
      </c>
      <c r="B441" s="24" t="s">
        <v>605</v>
      </c>
      <c r="C441" s="37"/>
      <c r="D441" s="37"/>
      <c r="E441" s="37"/>
      <c r="F441" s="37"/>
      <c r="G441" s="37"/>
      <c r="H441" s="37">
        <f t="shared" si="318"/>
        <v>0</v>
      </c>
    </row>
    <row r="442" spans="1:8" ht="15.75" x14ac:dyDescent="0.25">
      <c r="A442" s="17">
        <v>3392</v>
      </c>
      <c r="B442" s="18" t="s">
        <v>606</v>
      </c>
      <c r="C442" s="22"/>
      <c r="D442" s="22"/>
      <c r="E442" s="22"/>
      <c r="F442" s="22"/>
      <c r="G442" s="22"/>
      <c r="H442" s="22">
        <f t="shared" ref="H442" si="319">+H443+H444</f>
        <v>0</v>
      </c>
    </row>
    <row r="443" spans="1:8" ht="15.75" x14ac:dyDescent="0.25">
      <c r="A443" s="20" t="s">
        <v>607</v>
      </c>
      <c r="B443" s="21" t="s">
        <v>608</v>
      </c>
      <c r="C443" s="36"/>
      <c r="D443" s="36"/>
      <c r="E443" s="36"/>
      <c r="F443" s="36"/>
      <c r="G443" s="36"/>
      <c r="H443" s="36">
        <f t="shared" ref="H443:H444" si="320">SUBTOTAL(9,C443:G443)</f>
        <v>0</v>
      </c>
    </row>
    <row r="444" spans="1:8" ht="15.75" x14ac:dyDescent="0.25">
      <c r="A444" s="23" t="s">
        <v>609</v>
      </c>
      <c r="B444" s="24" t="s">
        <v>610</v>
      </c>
      <c r="C444" s="37"/>
      <c r="D444" s="37"/>
      <c r="E444" s="37"/>
      <c r="F444" s="37"/>
      <c r="G444" s="37"/>
      <c r="H444" s="37">
        <f t="shared" si="320"/>
        <v>0</v>
      </c>
    </row>
    <row r="445" spans="1:8" ht="15.75" x14ac:dyDescent="0.25">
      <c r="A445" s="14">
        <v>3400</v>
      </c>
      <c r="B445" s="15" t="s">
        <v>909</v>
      </c>
      <c r="C445" s="16"/>
      <c r="D445" s="16"/>
      <c r="E445" s="16"/>
      <c r="F445" s="16"/>
      <c r="G445" s="16"/>
      <c r="H445" s="16">
        <f t="shared" ref="H445" si="321">+H446+H451+H454+H457+H460</f>
        <v>0</v>
      </c>
    </row>
    <row r="446" spans="1:8" ht="15.75" x14ac:dyDescent="0.25">
      <c r="A446" s="17">
        <v>3410</v>
      </c>
      <c r="B446" s="18" t="s">
        <v>910</v>
      </c>
      <c r="C446" s="19"/>
      <c r="D446" s="19"/>
      <c r="E446" s="19"/>
      <c r="F446" s="19"/>
      <c r="G446" s="19"/>
      <c r="H446" s="19">
        <f t="shared" ref="H446" si="322">+H447+H448+H449+H450</f>
        <v>0</v>
      </c>
    </row>
    <row r="447" spans="1:8" ht="15.75" x14ac:dyDescent="0.25">
      <c r="A447" s="20" t="s">
        <v>983</v>
      </c>
      <c r="B447" s="21" t="s">
        <v>911</v>
      </c>
      <c r="C447" s="36"/>
      <c r="D447" s="36"/>
      <c r="E447" s="36"/>
      <c r="F447" s="36"/>
      <c r="G447" s="36"/>
      <c r="H447" s="36">
        <f t="shared" ref="H447:H450" si="323">SUBTOTAL(9,C447:G447)</f>
        <v>0</v>
      </c>
    </row>
    <row r="448" spans="1:8" ht="15.75" x14ac:dyDescent="0.25">
      <c r="A448" s="23" t="s">
        <v>995</v>
      </c>
      <c r="B448" s="24" t="s">
        <v>911</v>
      </c>
      <c r="C448" s="37"/>
      <c r="D448" s="37"/>
      <c r="E448" s="37"/>
      <c r="F448" s="37"/>
      <c r="G448" s="37"/>
      <c r="H448" s="37">
        <f t="shared" si="323"/>
        <v>0</v>
      </c>
    </row>
    <row r="449" spans="1:8" ht="15.75" x14ac:dyDescent="0.25">
      <c r="A449" s="20" t="s">
        <v>984</v>
      </c>
      <c r="B449" s="21" t="s">
        <v>912</v>
      </c>
      <c r="C449" s="36"/>
      <c r="D449" s="36"/>
      <c r="E449" s="36"/>
      <c r="F449" s="36"/>
      <c r="G449" s="36"/>
      <c r="H449" s="36">
        <f t="shared" si="323"/>
        <v>0</v>
      </c>
    </row>
    <row r="450" spans="1:8" ht="15.75" x14ac:dyDescent="0.25">
      <c r="A450" s="23" t="s">
        <v>996</v>
      </c>
      <c r="B450" s="24" t="s">
        <v>912</v>
      </c>
      <c r="C450" s="37"/>
      <c r="D450" s="37"/>
      <c r="E450" s="37"/>
      <c r="F450" s="37"/>
      <c r="G450" s="37"/>
      <c r="H450" s="37">
        <f t="shared" si="323"/>
        <v>0</v>
      </c>
    </row>
    <row r="451" spans="1:8" ht="15.75" x14ac:dyDescent="0.25">
      <c r="A451" s="17">
        <v>3420</v>
      </c>
      <c r="B451" s="18" t="s">
        <v>913</v>
      </c>
      <c r="C451" s="19"/>
      <c r="D451" s="19"/>
      <c r="E451" s="19"/>
      <c r="F451" s="19"/>
      <c r="G451" s="19"/>
      <c r="H451" s="19">
        <f t="shared" ref="H451" si="324">+H452+H453</f>
        <v>0</v>
      </c>
    </row>
    <row r="452" spans="1:8" ht="15.75" x14ac:dyDescent="0.25">
      <c r="A452" s="20" t="s">
        <v>985</v>
      </c>
      <c r="B452" s="21" t="s">
        <v>913</v>
      </c>
      <c r="C452" s="36"/>
      <c r="D452" s="36"/>
      <c r="E452" s="36"/>
      <c r="F452" s="36"/>
      <c r="G452" s="36"/>
      <c r="H452" s="36">
        <f t="shared" ref="H452:H453" si="325">SUBTOTAL(9,C452:G452)</f>
        <v>0</v>
      </c>
    </row>
    <row r="453" spans="1:8" ht="15.75" x14ac:dyDescent="0.25">
      <c r="A453" s="23" t="s">
        <v>997</v>
      </c>
      <c r="B453" s="24" t="s">
        <v>913</v>
      </c>
      <c r="C453" s="37"/>
      <c r="D453" s="37"/>
      <c r="E453" s="37"/>
      <c r="F453" s="37"/>
      <c r="G453" s="37"/>
      <c r="H453" s="37">
        <f t="shared" si="325"/>
        <v>0</v>
      </c>
    </row>
    <row r="454" spans="1:8" ht="15.75" x14ac:dyDescent="0.25">
      <c r="A454" s="17">
        <v>3430</v>
      </c>
      <c r="B454" s="18" t="s">
        <v>914</v>
      </c>
      <c r="C454" s="19"/>
      <c r="D454" s="19"/>
      <c r="E454" s="19"/>
      <c r="F454" s="19"/>
      <c r="G454" s="19"/>
      <c r="H454" s="19">
        <f t="shared" ref="H454" si="326">+H455+H456</f>
        <v>0</v>
      </c>
    </row>
    <row r="455" spans="1:8" ht="15.75" x14ac:dyDescent="0.25">
      <c r="A455" s="20" t="s">
        <v>986</v>
      </c>
      <c r="B455" s="21" t="s">
        <v>915</v>
      </c>
      <c r="C455" s="36"/>
      <c r="D455" s="36"/>
      <c r="E455" s="36"/>
      <c r="F455" s="36"/>
      <c r="G455" s="36"/>
      <c r="H455" s="36">
        <f t="shared" ref="H455:H456" si="327">SUBTOTAL(9,C455:G455)</f>
        <v>0</v>
      </c>
    </row>
    <row r="456" spans="1:8" ht="15.75" x14ac:dyDescent="0.25">
      <c r="A456" s="23" t="s">
        <v>998</v>
      </c>
      <c r="B456" s="24" t="s">
        <v>915</v>
      </c>
      <c r="C456" s="37"/>
      <c r="D456" s="37"/>
      <c r="E456" s="37"/>
      <c r="F456" s="37"/>
      <c r="G456" s="37"/>
      <c r="H456" s="37">
        <f t="shared" si="327"/>
        <v>0</v>
      </c>
    </row>
    <row r="457" spans="1:8" ht="15.75" x14ac:dyDescent="0.25">
      <c r="A457" s="17">
        <v>3450</v>
      </c>
      <c r="B457" s="18" t="s">
        <v>916</v>
      </c>
      <c r="C457" s="19"/>
      <c r="D457" s="19"/>
      <c r="E457" s="19"/>
      <c r="F457" s="19"/>
      <c r="G457" s="19"/>
      <c r="H457" s="19">
        <f t="shared" ref="H457" si="328">+H458+H459</f>
        <v>0</v>
      </c>
    </row>
    <row r="458" spans="1:8" ht="15.75" x14ac:dyDescent="0.25">
      <c r="A458" s="20" t="s">
        <v>987</v>
      </c>
      <c r="B458" s="21" t="s">
        <v>917</v>
      </c>
      <c r="C458" s="36"/>
      <c r="D458" s="36"/>
      <c r="E458" s="36"/>
      <c r="F458" s="36"/>
      <c r="G458" s="36"/>
      <c r="H458" s="36">
        <f t="shared" ref="H458:H459" si="329">SUBTOTAL(9,C458:G458)</f>
        <v>0</v>
      </c>
    </row>
    <row r="459" spans="1:8" ht="15.75" x14ac:dyDescent="0.25">
      <c r="A459" s="23" t="s">
        <v>999</v>
      </c>
      <c r="B459" s="24" t="s">
        <v>917</v>
      </c>
      <c r="C459" s="37"/>
      <c r="D459" s="37"/>
      <c r="E459" s="37"/>
      <c r="F459" s="37"/>
      <c r="G459" s="37"/>
      <c r="H459" s="37">
        <f t="shared" si="329"/>
        <v>0</v>
      </c>
    </row>
    <row r="460" spans="1:8" ht="15.75" x14ac:dyDescent="0.25">
      <c r="A460" s="17">
        <v>3470</v>
      </c>
      <c r="B460" s="18" t="s">
        <v>611</v>
      </c>
      <c r="C460" s="19"/>
      <c r="D460" s="19"/>
      <c r="E460" s="19"/>
      <c r="F460" s="19"/>
      <c r="G460" s="19"/>
      <c r="H460" s="19">
        <f t="shared" ref="H460" si="330">+H461</f>
        <v>0</v>
      </c>
    </row>
    <row r="461" spans="1:8" ht="15.75" x14ac:dyDescent="0.25">
      <c r="A461" s="17">
        <v>3471</v>
      </c>
      <c r="B461" s="18" t="s">
        <v>612</v>
      </c>
      <c r="C461" s="22"/>
      <c r="D461" s="22"/>
      <c r="E461" s="22"/>
      <c r="F461" s="22"/>
      <c r="G461" s="22"/>
      <c r="H461" s="22">
        <f t="shared" ref="H461" si="331">+H462+H463</f>
        <v>0</v>
      </c>
    </row>
    <row r="462" spans="1:8" ht="15.75" x14ac:dyDescent="0.25">
      <c r="A462" s="20" t="s">
        <v>613</v>
      </c>
      <c r="B462" s="21" t="s">
        <v>614</v>
      </c>
      <c r="C462" s="36"/>
      <c r="D462" s="36"/>
      <c r="E462" s="36"/>
      <c r="F462" s="36"/>
      <c r="G462" s="36"/>
      <c r="H462" s="36">
        <f t="shared" ref="H462:H463" si="332">SUBTOTAL(9,C462:G462)</f>
        <v>0</v>
      </c>
    </row>
    <row r="463" spans="1:8" ht="15.75" x14ac:dyDescent="0.25">
      <c r="A463" s="23" t="s">
        <v>615</v>
      </c>
      <c r="B463" s="24" t="s">
        <v>616</v>
      </c>
      <c r="C463" s="37"/>
      <c r="D463" s="37"/>
      <c r="E463" s="37"/>
      <c r="F463" s="37"/>
      <c r="G463" s="37"/>
      <c r="H463" s="37">
        <f t="shared" si="332"/>
        <v>0</v>
      </c>
    </row>
    <row r="464" spans="1:8" ht="15.75" x14ac:dyDescent="0.25">
      <c r="A464" s="14">
        <v>3500</v>
      </c>
      <c r="B464" s="15" t="s">
        <v>617</v>
      </c>
      <c r="C464" s="16"/>
      <c r="D464" s="16"/>
      <c r="E464" s="16"/>
      <c r="F464" s="16"/>
      <c r="G464" s="16"/>
      <c r="H464" s="16">
        <f t="shared" ref="H464" si="333">+H465+H472+H475+H479+H482+H486+H490+H494+H497</f>
        <v>0</v>
      </c>
    </row>
    <row r="465" spans="1:8" ht="15.75" x14ac:dyDescent="0.25">
      <c r="A465" s="17">
        <v>3510</v>
      </c>
      <c r="B465" s="18" t="s">
        <v>618</v>
      </c>
      <c r="C465" s="19"/>
      <c r="D465" s="19"/>
      <c r="E465" s="19"/>
      <c r="F465" s="19"/>
      <c r="G465" s="19"/>
      <c r="H465" s="19">
        <f t="shared" ref="H465" si="334">+H466+H469</f>
        <v>0</v>
      </c>
    </row>
    <row r="466" spans="1:8" ht="15.75" x14ac:dyDescent="0.25">
      <c r="A466" s="17">
        <v>3511</v>
      </c>
      <c r="B466" s="18" t="s">
        <v>619</v>
      </c>
      <c r="C466" s="22"/>
      <c r="D466" s="22"/>
      <c r="E466" s="22"/>
      <c r="F466" s="22"/>
      <c r="G466" s="22"/>
      <c r="H466" s="22">
        <f t="shared" ref="H466" si="335">+H467+H468</f>
        <v>0</v>
      </c>
    </row>
    <row r="467" spans="1:8" ht="15.75" x14ac:dyDescent="0.25">
      <c r="A467" s="20" t="s">
        <v>620</v>
      </c>
      <c r="B467" s="21" t="s">
        <v>621</v>
      </c>
      <c r="C467" s="36"/>
      <c r="D467" s="36"/>
      <c r="E467" s="36"/>
      <c r="F467" s="36"/>
      <c r="G467" s="36"/>
      <c r="H467" s="36">
        <f t="shared" ref="H467:H468" si="336">SUBTOTAL(9,C467:G467)</f>
        <v>0</v>
      </c>
    </row>
    <row r="468" spans="1:8" ht="15.75" x14ac:dyDescent="0.25">
      <c r="A468" s="23" t="s">
        <v>622</v>
      </c>
      <c r="B468" s="24" t="s">
        <v>623</v>
      </c>
      <c r="C468" s="37"/>
      <c r="D468" s="37"/>
      <c r="E468" s="37"/>
      <c r="F468" s="37"/>
      <c r="G468" s="37"/>
      <c r="H468" s="37">
        <f t="shared" si="336"/>
        <v>0</v>
      </c>
    </row>
    <row r="469" spans="1:8" ht="15.75" x14ac:dyDescent="0.25">
      <c r="A469" s="17">
        <v>3512</v>
      </c>
      <c r="B469" s="18" t="s">
        <v>624</v>
      </c>
      <c r="C469" s="22"/>
      <c r="D469" s="22"/>
      <c r="E469" s="22"/>
      <c r="F469" s="22"/>
      <c r="G469" s="22"/>
      <c r="H469" s="22">
        <f t="shared" ref="H469" si="337">+H470+H471</f>
        <v>0</v>
      </c>
    </row>
    <row r="470" spans="1:8" ht="15.75" customHeight="1" x14ac:dyDescent="0.25">
      <c r="A470" s="20" t="s">
        <v>625</v>
      </c>
      <c r="B470" s="21" t="s">
        <v>626</v>
      </c>
      <c r="C470" s="36"/>
      <c r="D470" s="36"/>
      <c r="E470" s="36"/>
      <c r="F470" s="36"/>
      <c r="G470" s="36"/>
      <c r="H470" s="36">
        <f t="shared" ref="H470:H471" si="338">SUBTOTAL(9,C470:G470)</f>
        <v>0</v>
      </c>
    </row>
    <row r="471" spans="1:8" ht="15.75" customHeight="1" x14ac:dyDescent="0.25">
      <c r="A471" s="23" t="s">
        <v>627</v>
      </c>
      <c r="B471" s="24" t="s">
        <v>628</v>
      </c>
      <c r="C471" s="37"/>
      <c r="D471" s="37"/>
      <c r="E471" s="37"/>
      <c r="F471" s="37"/>
      <c r="G471" s="37"/>
      <c r="H471" s="37">
        <f t="shared" si="338"/>
        <v>0</v>
      </c>
    </row>
    <row r="472" spans="1:8" ht="15.75" customHeight="1" x14ac:dyDescent="0.25">
      <c r="A472" s="17">
        <v>3520</v>
      </c>
      <c r="B472" s="18" t="s">
        <v>918</v>
      </c>
      <c r="C472" s="19"/>
      <c r="D472" s="19"/>
      <c r="E472" s="19"/>
      <c r="F472" s="19"/>
      <c r="G472" s="19"/>
      <c r="H472" s="19">
        <f t="shared" ref="H472" si="339">+H473+H474</f>
        <v>0</v>
      </c>
    </row>
    <row r="473" spans="1:8" ht="15.75" x14ac:dyDescent="0.25">
      <c r="A473" s="20" t="s">
        <v>988</v>
      </c>
      <c r="B473" s="21" t="s">
        <v>919</v>
      </c>
      <c r="C473" s="36"/>
      <c r="D473" s="36"/>
      <c r="E473" s="36"/>
      <c r="F473" s="36"/>
      <c r="G473" s="36"/>
      <c r="H473" s="36">
        <f t="shared" ref="H473:H474" si="340">SUBTOTAL(9,C473:G473)</f>
        <v>0</v>
      </c>
    </row>
    <row r="474" spans="1:8" ht="15.75" x14ac:dyDescent="0.25">
      <c r="A474" s="23" t="s">
        <v>1000</v>
      </c>
      <c r="B474" s="24" t="s">
        <v>919</v>
      </c>
      <c r="C474" s="37"/>
      <c r="D474" s="37"/>
      <c r="E474" s="37"/>
      <c r="F474" s="37"/>
      <c r="G474" s="37"/>
      <c r="H474" s="37">
        <f t="shared" si="340"/>
        <v>0</v>
      </c>
    </row>
    <row r="475" spans="1:8" ht="15.75" customHeight="1" x14ac:dyDescent="0.25">
      <c r="A475" s="17">
        <v>3530</v>
      </c>
      <c r="B475" s="18" t="s">
        <v>629</v>
      </c>
      <c r="C475" s="19"/>
      <c r="D475" s="19"/>
      <c r="E475" s="19"/>
      <c r="F475" s="19"/>
      <c r="G475" s="19"/>
      <c r="H475" s="19">
        <f t="shared" ref="H475" si="341">+H476</f>
        <v>0</v>
      </c>
    </row>
    <row r="476" spans="1:8" ht="15.75" x14ac:dyDescent="0.25">
      <c r="A476" s="17">
        <v>3531</v>
      </c>
      <c r="B476" s="18" t="s">
        <v>630</v>
      </c>
      <c r="C476" s="22"/>
      <c r="D476" s="22"/>
      <c r="E476" s="22"/>
      <c r="F476" s="22"/>
      <c r="G476" s="22"/>
      <c r="H476" s="22">
        <f t="shared" ref="H476" si="342">+H477+H478</f>
        <v>0</v>
      </c>
    </row>
    <row r="477" spans="1:8" ht="15.75" x14ac:dyDescent="0.25">
      <c r="A477" s="20" t="s">
        <v>631</v>
      </c>
      <c r="B477" s="21" t="s">
        <v>630</v>
      </c>
      <c r="C477" s="36"/>
      <c r="D477" s="36"/>
      <c r="E477" s="36"/>
      <c r="F477" s="36"/>
      <c r="G477" s="36"/>
      <c r="H477" s="36">
        <f t="shared" ref="H477:H478" si="343">SUBTOTAL(9,C477:G477)</f>
        <v>0</v>
      </c>
    </row>
    <row r="478" spans="1:8" ht="15.75" x14ac:dyDescent="0.25">
      <c r="A478" s="23" t="s">
        <v>632</v>
      </c>
      <c r="B478" s="24" t="s">
        <v>630</v>
      </c>
      <c r="C478" s="37"/>
      <c r="D478" s="37"/>
      <c r="E478" s="37"/>
      <c r="F478" s="37"/>
      <c r="G478" s="37"/>
      <c r="H478" s="37">
        <f t="shared" si="343"/>
        <v>0</v>
      </c>
    </row>
    <row r="479" spans="1:8" ht="15.75" customHeight="1" x14ac:dyDescent="0.25">
      <c r="A479" s="17">
        <v>3540</v>
      </c>
      <c r="B479" s="18" t="s">
        <v>920</v>
      </c>
      <c r="C479" s="19"/>
      <c r="D479" s="19"/>
      <c r="E479" s="19"/>
      <c r="F479" s="19"/>
      <c r="G479" s="19"/>
      <c r="H479" s="19">
        <f t="shared" ref="H479" si="344">+H480+H481</f>
        <v>0</v>
      </c>
    </row>
    <row r="480" spans="1:8" ht="15.75" customHeight="1" x14ac:dyDescent="0.25">
      <c r="A480" s="20" t="s">
        <v>1001</v>
      </c>
      <c r="B480" s="21" t="s">
        <v>920</v>
      </c>
      <c r="C480" s="36"/>
      <c r="D480" s="36"/>
      <c r="E480" s="36"/>
      <c r="F480" s="36"/>
      <c r="G480" s="36"/>
      <c r="H480" s="36">
        <f t="shared" ref="H480:H481" si="345">SUBTOTAL(9,C480:G480)</f>
        <v>0</v>
      </c>
    </row>
    <row r="481" spans="1:8" ht="15.75" customHeight="1" x14ac:dyDescent="0.25">
      <c r="A481" s="23" t="s">
        <v>1002</v>
      </c>
      <c r="B481" s="24" t="s">
        <v>920</v>
      </c>
      <c r="C481" s="37"/>
      <c r="D481" s="37"/>
      <c r="E481" s="37"/>
      <c r="F481" s="37"/>
      <c r="G481" s="37"/>
      <c r="H481" s="37">
        <f t="shared" si="345"/>
        <v>0</v>
      </c>
    </row>
    <row r="482" spans="1:8" ht="15.75" x14ac:dyDescent="0.25">
      <c r="A482" s="17">
        <v>3550</v>
      </c>
      <c r="B482" s="18" t="s">
        <v>633</v>
      </c>
      <c r="C482" s="19"/>
      <c r="D482" s="19"/>
      <c r="E482" s="19"/>
      <c r="F482" s="19"/>
      <c r="G482" s="19"/>
      <c r="H482" s="19">
        <f t="shared" ref="H482" si="346">+H483</f>
        <v>0</v>
      </c>
    </row>
    <row r="483" spans="1:8" ht="15.75" customHeight="1" x14ac:dyDescent="0.25">
      <c r="A483" s="17">
        <v>3551</v>
      </c>
      <c r="B483" s="18" t="s">
        <v>634</v>
      </c>
      <c r="C483" s="22"/>
      <c r="D483" s="22"/>
      <c r="E483" s="22"/>
      <c r="F483" s="22"/>
      <c r="G483" s="22"/>
      <c r="H483" s="22">
        <f t="shared" ref="H483" si="347">+H484+H485</f>
        <v>0</v>
      </c>
    </row>
    <row r="484" spans="1:8" ht="15.75" customHeight="1" x14ac:dyDescent="0.25">
      <c r="A484" s="20" t="s">
        <v>635</v>
      </c>
      <c r="B484" s="21" t="s">
        <v>636</v>
      </c>
      <c r="C484" s="36"/>
      <c r="D484" s="36"/>
      <c r="E484" s="36"/>
      <c r="F484" s="36"/>
      <c r="G484" s="36"/>
      <c r="H484" s="36">
        <f t="shared" ref="H484:H485" si="348">SUBTOTAL(9,C484:G484)</f>
        <v>0</v>
      </c>
    </row>
    <row r="485" spans="1:8" ht="15.75" customHeight="1" x14ac:dyDescent="0.25">
      <c r="A485" s="23" t="s">
        <v>637</v>
      </c>
      <c r="B485" s="24" t="s">
        <v>638</v>
      </c>
      <c r="C485" s="37"/>
      <c r="D485" s="37"/>
      <c r="E485" s="37"/>
      <c r="F485" s="37"/>
      <c r="G485" s="37"/>
      <c r="H485" s="37">
        <f t="shared" si="348"/>
        <v>0</v>
      </c>
    </row>
    <row r="486" spans="1:8" ht="15.75" x14ac:dyDescent="0.25">
      <c r="A486" s="17">
        <v>3560</v>
      </c>
      <c r="B486" s="18" t="s">
        <v>639</v>
      </c>
      <c r="C486" s="19"/>
      <c r="D486" s="19"/>
      <c r="E486" s="19"/>
      <c r="F486" s="19"/>
      <c r="G486" s="19"/>
      <c r="H486" s="19">
        <f t="shared" ref="H486" si="349">+H487</f>
        <v>0</v>
      </c>
    </row>
    <row r="487" spans="1:8" ht="15.75" x14ac:dyDescent="0.25">
      <c r="A487" s="17">
        <v>3561</v>
      </c>
      <c r="B487" s="18" t="s">
        <v>640</v>
      </c>
      <c r="C487" s="22"/>
      <c r="D487" s="22"/>
      <c r="E487" s="22"/>
      <c r="F487" s="22"/>
      <c r="G487" s="22"/>
      <c r="H487" s="22">
        <f t="shared" ref="H487" si="350">+H488+H489</f>
        <v>0</v>
      </c>
    </row>
    <row r="488" spans="1:8" ht="15.75" x14ac:dyDescent="0.25">
      <c r="A488" s="20" t="s">
        <v>641</v>
      </c>
      <c r="B488" s="21" t="s">
        <v>642</v>
      </c>
      <c r="C488" s="36"/>
      <c r="D488" s="36"/>
      <c r="E488" s="36"/>
      <c r="F488" s="36"/>
      <c r="G488" s="36"/>
      <c r="H488" s="36">
        <f t="shared" ref="H488:H489" si="351">SUBTOTAL(9,C488:G488)</f>
        <v>0</v>
      </c>
    </row>
    <row r="489" spans="1:8" ht="15.75" x14ac:dyDescent="0.25">
      <c r="A489" s="23" t="s">
        <v>643</v>
      </c>
      <c r="B489" s="24" t="s">
        <v>644</v>
      </c>
      <c r="C489" s="37"/>
      <c r="D489" s="37"/>
      <c r="E489" s="37"/>
      <c r="F489" s="37"/>
      <c r="G489" s="37"/>
      <c r="H489" s="37">
        <f t="shared" si="351"/>
        <v>0</v>
      </c>
    </row>
    <row r="490" spans="1:8" ht="15.75" x14ac:dyDescent="0.25">
      <c r="A490" s="17">
        <v>3570</v>
      </c>
      <c r="B490" s="18" t="s">
        <v>645</v>
      </c>
      <c r="C490" s="19"/>
      <c r="D490" s="19"/>
      <c r="E490" s="19"/>
      <c r="F490" s="19"/>
      <c r="G490" s="19"/>
      <c r="H490" s="19">
        <f t="shared" ref="H490" si="352">+H491</f>
        <v>0</v>
      </c>
    </row>
    <row r="491" spans="1:8" ht="15.75" x14ac:dyDescent="0.25">
      <c r="A491" s="17">
        <v>3571</v>
      </c>
      <c r="B491" s="18" t="s">
        <v>646</v>
      </c>
      <c r="C491" s="22"/>
      <c r="D491" s="22"/>
      <c r="E491" s="22"/>
      <c r="F491" s="22"/>
      <c r="G491" s="22"/>
      <c r="H491" s="22">
        <f t="shared" ref="H491" si="353">+H492+H493</f>
        <v>0</v>
      </c>
    </row>
    <row r="492" spans="1:8" ht="15.75" x14ac:dyDescent="0.25">
      <c r="A492" s="20" t="s">
        <v>647</v>
      </c>
      <c r="B492" s="21" t="s">
        <v>648</v>
      </c>
      <c r="C492" s="36"/>
      <c r="D492" s="36"/>
      <c r="E492" s="36"/>
      <c r="F492" s="36"/>
      <c r="G492" s="36"/>
      <c r="H492" s="36">
        <f t="shared" ref="H492:H493" si="354">SUBTOTAL(9,C492:G492)</f>
        <v>0</v>
      </c>
    </row>
    <row r="493" spans="1:8" ht="15.75" x14ac:dyDescent="0.25">
      <c r="A493" s="23" t="s">
        <v>649</v>
      </c>
      <c r="B493" s="24" t="s">
        <v>650</v>
      </c>
      <c r="C493" s="37"/>
      <c r="D493" s="37"/>
      <c r="E493" s="37"/>
      <c r="F493" s="37"/>
      <c r="G493" s="37"/>
      <c r="H493" s="37">
        <f t="shared" si="354"/>
        <v>0</v>
      </c>
    </row>
    <row r="494" spans="1:8" ht="15.75" x14ac:dyDescent="0.25">
      <c r="A494" s="17">
        <v>3580</v>
      </c>
      <c r="B494" s="18" t="s">
        <v>921</v>
      </c>
      <c r="C494" s="19"/>
      <c r="D494" s="19"/>
      <c r="E494" s="19"/>
      <c r="F494" s="19"/>
      <c r="G494" s="19"/>
      <c r="H494" s="19">
        <f t="shared" ref="H494" si="355">+H495+H496</f>
        <v>0</v>
      </c>
    </row>
    <row r="495" spans="1:8" ht="15.75" x14ac:dyDescent="0.25">
      <c r="A495" s="20" t="s">
        <v>1003</v>
      </c>
      <c r="B495" s="21" t="s">
        <v>922</v>
      </c>
      <c r="C495" s="36"/>
      <c r="D495" s="36"/>
      <c r="E495" s="36"/>
      <c r="F495" s="36"/>
      <c r="G495" s="36"/>
      <c r="H495" s="36">
        <f t="shared" ref="H495:H496" si="356">SUBTOTAL(9,C495:G495)</f>
        <v>0</v>
      </c>
    </row>
    <row r="496" spans="1:8" ht="15.75" x14ac:dyDescent="0.25">
      <c r="A496" s="23" t="s">
        <v>1004</v>
      </c>
      <c r="B496" s="24" t="s">
        <v>922</v>
      </c>
      <c r="C496" s="37"/>
      <c r="D496" s="37"/>
      <c r="E496" s="37"/>
      <c r="F496" s="37"/>
      <c r="G496" s="37"/>
      <c r="H496" s="37">
        <f t="shared" si="356"/>
        <v>0</v>
      </c>
    </row>
    <row r="497" spans="1:8" ht="15.75" x14ac:dyDescent="0.25">
      <c r="A497" s="17">
        <v>3590</v>
      </c>
      <c r="B497" s="18" t="s">
        <v>651</v>
      </c>
      <c r="C497" s="19"/>
      <c r="D497" s="19"/>
      <c r="E497" s="19"/>
      <c r="F497" s="19"/>
      <c r="G497" s="19"/>
      <c r="H497" s="19">
        <f t="shared" ref="H497" si="357">+H498</f>
        <v>0</v>
      </c>
    </row>
    <row r="498" spans="1:8" ht="15.75" x14ac:dyDescent="0.25">
      <c r="A498" s="17">
        <v>3591</v>
      </c>
      <c r="B498" s="18" t="s">
        <v>652</v>
      </c>
      <c r="C498" s="22"/>
      <c r="D498" s="22"/>
      <c r="E498" s="22"/>
      <c r="F498" s="22"/>
      <c r="G498" s="22"/>
      <c r="H498" s="22">
        <f t="shared" ref="H498" si="358">+H499+H500</f>
        <v>0</v>
      </c>
    </row>
    <row r="499" spans="1:8" ht="15.75" x14ac:dyDescent="0.25">
      <c r="A499" s="56" t="s">
        <v>653</v>
      </c>
      <c r="B499" s="21" t="s">
        <v>654</v>
      </c>
      <c r="C499" s="36"/>
      <c r="D499" s="36"/>
      <c r="E499" s="36"/>
      <c r="F499" s="36"/>
      <c r="G499" s="36"/>
      <c r="H499" s="36">
        <f t="shared" ref="H499:H500" si="359">SUBTOTAL(9,C499:G499)</f>
        <v>0</v>
      </c>
    </row>
    <row r="500" spans="1:8" ht="15.75" x14ac:dyDescent="0.25">
      <c r="A500" s="57" t="s">
        <v>655</v>
      </c>
      <c r="B500" s="24" t="s">
        <v>656</v>
      </c>
      <c r="C500" s="37"/>
      <c r="D500" s="37"/>
      <c r="E500" s="37"/>
      <c r="F500" s="37"/>
      <c r="G500" s="37"/>
      <c r="H500" s="37">
        <f t="shared" si="359"/>
        <v>0</v>
      </c>
    </row>
    <row r="501" spans="1:8" ht="15.75" x14ac:dyDescent="0.25">
      <c r="A501" s="14">
        <v>36000</v>
      </c>
      <c r="B501" s="15" t="s">
        <v>657</v>
      </c>
      <c r="C501" s="16"/>
      <c r="D501" s="16"/>
      <c r="E501" s="16"/>
      <c r="F501" s="16"/>
      <c r="G501" s="16"/>
      <c r="H501" s="16">
        <f t="shared" ref="H501" si="360">+H502+H504+H506+H508</f>
        <v>0</v>
      </c>
    </row>
    <row r="502" spans="1:8" ht="15.75" customHeight="1" x14ac:dyDescent="0.25">
      <c r="A502" s="17">
        <v>3611</v>
      </c>
      <c r="B502" s="18" t="s">
        <v>658</v>
      </c>
      <c r="C502" s="19"/>
      <c r="D502" s="19"/>
      <c r="E502" s="19"/>
      <c r="F502" s="19"/>
      <c r="G502" s="19"/>
      <c r="H502" s="19">
        <f t="shared" ref="H502" si="361">+H503</f>
        <v>0</v>
      </c>
    </row>
    <row r="503" spans="1:8" ht="15.75" customHeight="1" x14ac:dyDescent="0.25">
      <c r="A503" s="20" t="s">
        <v>659</v>
      </c>
      <c r="B503" s="21" t="s">
        <v>658</v>
      </c>
      <c r="C503" s="36"/>
      <c r="D503" s="36"/>
      <c r="E503" s="36"/>
      <c r="F503" s="36"/>
      <c r="G503" s="36"/>
      <c r="H503" s="36">
        <f>SUBTOTAL(9,C503:G503)</f>
        <v>0</v>
      </c>
    </row>
    <row r="504" spans="1:8" ht="15.75" customHeight="1" x14ac:dyDescent="0.25">
      <c r="A504" s="17">
        <v>3622</v>
      </c>
      <c r="B504" s="18" t="s">
        <v>660</v>
      </c>
      <c r="C504" s="19"/>
      <c r="D504" s="19"/>
      <c r="E504" s="19"/>
      <c r="F504" s="19"/>
      <c r="G504" s="19"/>
      <c r="H504" s="19">
        <f t="shared" ref="H504" si="362">+H505</f>
        <v>0</v>
      </c>
    </row>
    <row r="505" spans="1:8" ht="15.75" customHeight="1" x14ac:dyDescent="0.25">
      <c r="A505" s="20" t="s">
        <v>661</v>
      </c>
      <c r="B505" s="21" t="s">
        <v>660</v>
      </c>
      <c r="C505" s="36"/>
      <c r="D505" s="36"/>
      <c r="E505" s="36"/>
      <c r="F505" s="36"/>
      <c r="G505" s="36"/>
      <c r="H505" s="36">
        <f>SUBTOTAL(9,C505:G505)</f>
        <v>0</v>
      </c>
    </row>
    <row r="506" spans="1:8" ht="15.75" x14ac:dyDescent="0.25">
      <c r="A506" s="17">
        <v>3660</v>
      </c>
      <c r="B506" s="18" t="s">
        <v>923</v>
      </c>
      <c r="C506" s="19"/>
      <c r="D506" s="19"/>
      <c r="E506" s="19"/>
      <c r="F506" s="19"/>
      <c r="G506" s="19"/>
      <c r="H506" s="19">
        <f t="shared" ref="H506" si="363">+H507</f>
        <v>0</v>
      </c>
    </row>
    <row r="507" spans="1:8" ht="15.75" customHeight="1" x14ac:dyDescent="0.25">
      <c r="A507" s="20" t="s">
        <v>1005</v>
      </c>
      <c r="B507" s="21" t="s">
        <v>923</v>
      </c>
      <c r="C507" s="36"/>
      <c r="D507" s="36"/>
      <c r="E507" s="36"/>
      <c r="F507" s="36"/>
      <c r="G507" s="36"/>
      <c r="H507" s="36">
        <f>SUBTOTAL(9,C507:G507)</f>
        <v>0</v>
      </c>
    </row>
    <row r="508" spans="1:8" ht="15.75" x14ac:dyDescent="0.25">
      <c r="A508" s="17">
        <v>3690</v>
      </c>
      <c r="B508" s="18" t="s">
        <v>924</v>
      </c>
      <c r="C508" s="19"/>
      <c r="D508" s="19"/>
      <c r="E508" s="19"/>
      <c r="F508" s="19"/>
      <c r="G508" s="19"/>
      <c r="H508" s="19">
        <f t="shared" ref="H508" si="364">+H509</f>
        <v>0</v>
      </c>
    </row>
    <row r="509" spans="1:8" ht="15.75" x14ac:dyDescent="0.25">
      <c r="A509" s="20" t="s">
        <v>1006</v>
      </c>
      <c r="B509" s="21" t="s">
        <v>925</v>
      </c>
      <c r="C509" s="36"/>
      <c r="D509" s="36"/>
      <c r="E509" s="36"/>
      <c r="F509" s="36"/>
      <c r="G509" s="36"/>
      <c r="H509" s="36">
        <f>SUBTOTAL(9,C509:G509)</f>
        <v>0</v>
      </c>
    </row>
    <row r="510" spans="1:8" ht="15.75" x14ac:dyDescent="0.25">
      <c r="A510" s="14">
        <v>3700</v>
      </c>
      <c r="B510" s="15" t="s">
        <v>662</v>
      </c>
      <c r="C510" s="16"/>
      <c r="D510" s="16"/>
      <c r="E510" s="16"/>
      <c r="F510" s="16"/>
      <c r="G510" s="16"/>
      <c r="H510" s="16">
        <f t="shared" ref="H510" si="365">+H511+H516++H526+H530+H534+H541</f>
        <v>0</v>
      </c>
    </row>
    <row r="511" spans="1:8" ht="15.75" x14ac:dyDescent="0.25">
      <c r="A511" s="17">
        <v>3710</v>
      </c>
      <c r="B511" s="9" t="s">
        <v>1007</v>
      </c>
      <c r="C511" s="12"/>
      <c r="D511" s="12"/>
      <c r="E511" s="12"/>
      <c r="F511" s="12"/>
      <c r="G511" s="12"/>
      <c r="H511" s="12">
        <f t="shared" ref="H511" si="366">+H512+H514</f>
        <v>0</v>
      </c>
    </row>
    <row r="512" spans="1:8" ht="15.75" x14ac:dyDescent="0.25">
      <c r="A512" s="17">
        <v>3711</v>
      </c>
      <c r="B512" s="18" t="s">
        <v>663</v>
      </c>
      <c r="C512" s="22"/>
      <c r="D512" s="22"/>
      <c r="E512" s="22"/>
      <c r="F512" s="22"/>
      <c r="G512" s="22"/>
      <c r="H512" s="22">
        <f t="shared" ref="H512" si="367">+H513</f>
        <v>0</v>
      </c>
    </row>
    <row r="513" spans="1:8" ht="15.75" x14ac:dyDescent="0.25">
      <c r="A513" s="20" t="s">
        <v>664</v>
      </c>
      <c r="B513" s="21" t="s">
        <v>665</v>
      </c>
      <c r="C513" s="36"/>
      <c r="D513" s="36"/>
      <c r="E513" s="36"/>
      <c r="F513" s="36"/>
      <c r="G513" s="36"/>
      <c r="H513" s="36">
        <f>SUBTOTAL(9,C513:G513)</f>
        <v>0</v>
      </c>
    </row>
    <row r="514" spans="1:8" ht="15.75" x14ac:dyDescent="0.25">
      <c r="A514" s="17">
        <v>3712</v>
      </c>
      <c r="B514" s="18" t="s">
        <v>666</v>
      </c>
      <c r="C514" s="22"/>
      <c r="D514" s="22"/>
      <c r="E514" s="22"/>
      <c r="F514" s="22"/>
      <c r="G514" s="22"/>
      <c r="H514" s="22">
        <f t="shared" ref="H514" si="368">+H515</f>
        <v>0</v>
      </c>
    </row>
    <row r="515" spans="1:8" ht="15.75" x14ac:dyDescent="0.25">
      <c r="A515" s="20" t="s">
        <v>667</v>
      </c>
      <c r="B515" s="21" t="s">
        <v>668</v>
      </c>
      <c r="C515" s="36"/>
      <c r="D515" s="36"/>
      <c r="E515" s="36"/>
      <c r="F515" s="36"/>
      <c r="G515" s="36"/>
      <c r="H515" s="36">
        <f>SUBTOTAL(9,C515:G515)</f>
        <v>0</v>
      </c>
    </row>
    <row r="516" spans="1:8" ht="15.75" x14ac:dyDescent="0.25">
      <c r="A516" s="17">
        <v>3720</v>
      </c>
      <c r="B516" s="18" t="s">
        <v>669</v>
      </c>
      <c r="C516" s="19"/>
      <c r="D516" s="19"/>
      <c r="E516" s="19"/>
      <c r="F516" s="19"/>
      <c r="G516" s="19"/>
      <c r="H516" s="19">
        <f t="shared" ref="H516" si="369">+H517+H520+H523</f>
        <v>0</v>
      </c>
    </row>
    <row r="517" spans="1:8" ht="15.75" x14ac:dyDescent="0.25">
      <c r="A517" s="17">
        <v>3721</v>
      </c>
      <c r="B517" s="18" t="s">
        <v>670</v>
      </c>
      <c r="C517" s="22"/>
      <c r="D517" s="22"/>
      <c r="E517" s="22"/>
      <c r="F517" s="22"/>
      <c r="G517" s="22"/>
      <c r="H517" s="22">
        <f t="shared" ref="H517" si="370">+H518+H519</f>
        <v>0</v>
      </c>
    </row>
    <row r="518" spans="1:8" ht="15.75" x14ac:dyDescent="0.25">
      <c r="A518" s="20" t="s">
        <v>671</v>
      </c>
      <c r="B518" s="21" t="s">
        <v>672</v>
      </c>
      <c r="C518" s="36"/>
      <c r="D518" s="36"/>
      <c r="E518" s="36"/>
      <c r="F518" s="36"/>
      <c r="G518" s="36"/>
      <c r="H518" s="36">
        <f t="shared" ref="H518:H519" si="371">SUBTOTAL(9,C518:G518)</f>
        <v>0</v>
      </c>
    </row>
    <row r="519" spans="1:8" ht="15.75" x14ac:dyDescent="0.25">
      <c r="A519" s="23" t="s">
        <v>673</v>
      </c>
      <c r="B519" s="24" t="s">
        <v>674</v>
      </c>
      <c r="C519" s="37"/>
      <c r="D519" s="37"/>
      <c r="E519" s="37"/>
      <c r="F519" s="37"/>
      <c r="G519" s="37"/>
      <c r="H519" s="37">
        <f t="shared" si="371"/>
        <v>0</v>
      </c>
    </row>
    <row r="520" spans="1:8" ht="15.75" x14ac:dyDescent="0.25">
      <c r="A520" s="17">
        <v>3722</v>
      </c>
      <c r="B520" s="18" t="s">
        <v>675</v>
      </c>
      <c r="C520" s="22"/>
      <c r="D520" s="22"/>
      <c r="E520" s="22"/>
      <c r="F520" s="22"/>
      <c r="G520" s="22"/>
      <c r="H520" s="22">
        <f t="shared" ref="H520" si="372">+H521+H522</f>
        <v>0</v>
      </c>
    </row>
    <row r="521" spans="1:8" ht="15.75" x14ac:dyDescent="0.25">
      <c r="A521" s="20" t="s">
        <v>676</v>
      </c>
      <c r="B521" s="21" t="s">
        <v>677</v>
      </c>
      <c r="C521" s="36"/>
      <c r="D521" s="36"/>
      <c r="E521" s="36"/>
      <c r="F521" s="36"/>
      <c r="G521" s="36"/>
      <c r="H521" s="36">
        <f t="shared" ref="H521:H522" si="373">SUBTOTAL(9,C521:G521)</f>
        <v>0</v>
      </c>
    </row>
    <row r="522" spans="1:8" ht="15.75" x14ac:dyDescent="0.25">
      <c r="A522" s="23" t="s">
        <v>678</v>
      </c>
      <c r="B522" s="24" t="s">
        <v>679</v>
      </c>
      <c r="C522" s="37"/>
      <c r="D522" s="37"/>
      <c r="E522" s="37"/>
      <c r="F522" s="37"/>
      <c r="G522" s="37"/>
      <c r="H522" s="37">
        <f t="shared" si="373"/>
        <v>0</v>
      </c>
    </row>
    <row r="523" spans="1:8" ht="15.75" x14ac:dyDescent="0.25">
      <c r="A523" s="17">
        <v>3723</v>
      </c>
      <c r="B523" s="18" t="s">
        <v>680</v>
      </c>
      <c r="C523" s="22"/>
      <c r="D523" s="22"/>
      <c r="E523" s="22"/>
      <c r="F523" s="22"/>
      <c r="G523" s="22"/>
      <c r="H523" s="22">
        <f t="shared" ref="H523" si="374">+H524+H525</f>
        <v>0</v>
      </c>
    </row>
    <row r="524" spans="1:8" ht="15.75" x14ac:dyDescent="0.25">
      <c r="A524" s="20" t="s">
        <v>681</v>
      </c>
      <c r="B524" s="21" t="s">
        <v>682</v>
      </c>
      <c r="C524" s="36"/>
      <c r="D524" s="36"/>
      <c r="E524" s="36"/>
      <c r="F524" s="36"/>
      <c r="G524" s="36"/>
      <c r="H524" s="36">
        <f t="shared" ref="H524:H525" si="375">SUBTOTAL(9,C524:G524)</f>
        <v>0</v>
      </c>
    </row>
    <row r="525" spans="1:8" ht="15.75" x14ac:dyDescent="0.25">
      <c r="A525" s="23" t="s">
        <v>683</v>
      </c>
      <c r="B525" s="24" t="s">
        <v>684</v>
      </c>
      <c r="C525" s="37"/>
      <c r="D525" s="37"/>
      <c r="E525" s="37"/>
      <c r="F525" s="37"/>
      <c r="G525" s="37"/>
      <c r="H525" s="37">
        <f t="shared" si="375"/>
        <v>0</v>
      </c>
    </row>
    <row r="526" spans="1:8" ht="15.75" x14ac:dyDescent="0.25">
      <c r="A526" s="17">
        <v>3730</v>
      </c>
      <c r="B526" s="18" t="s">
        <v>926</v>
      </c>
      <c r="C526" s="19"/>
      <c r="D526" s="19"/>
      <c r="E526" s="19"/>
      <c r="F526" s="19"/>
      <c r="G526" s="19"/>
      <c r="H526" s="19">
        <f t="shared" ref="H526" si="376">+H527+H528+H529</f>
        <v>0</v>
      </c>
    </row>
    <row r="527" spans="1:8" ht="15.75" x14ac:dyDescent="0.25">
      <c r="A527" s="20" t="s">
        <v>1008</v>
      </c>
      <c r="B527" s="21" t="s">
        <v>927</v>
      </c>
      <c r="C527" s="36"/>
      <c r="D527" s="36"/>
      <c r="E527" s="36"/>
      <c r="F527" s="36"/>
      <c r="G527" s="36"/>
      <c r="H527" s="36">
        <f t="shared" ref="H527:H529" si="377">SUBTOTAL(9,C527:G527)</f>
        <v>0</v>
      </c>
    </row>
    <row r="528" spans="1:8" ht="15.75" x14ac:dyDescent="0.25">
      <c r="A528" s="20" t="s">
        <v>1009</v>
      </c>
      <c r="B528" s="21" t="s">
        <v>928</v>
      </c>
      <c r="C528" s="36"/>
      <c r="D528" s="36"/>
      <c r="E528" s="36"/>
      <c r="F528" s="36"/>
      <c r="G528" s="36"/>
      <c r="H528" s="36">
        <f t="shared" si="377"/>
        <v>0</v>
      </c>
    </row>
    <row r="529" spans="1:8" ht="15.75" x14ac:dyDescent="0.25">
      <c r="A529" s="20" t="s">
        <v>1010</v>
      </c>
      <c r="B529" s="21" t="s">
        <v>929</v>
      </c>
      <c r="C529" s="36"/>
      <c r="D529" s="36"/>
      <c r="E529" s="36"/>
      <c r="F529" s="36"/>
      <c r="G529" s="36"/>
      <c r="H529" s="36">
        <f t="shared" si="377"/>
        <v>0</v>
      </c>
    </row>
    <row r="530" spans="1:8" ht="15.75" x14ac:dyDescent="0.25">
      <c r="A530" s="17">
        <v>3740</v>
      </c>
      <c r="B530" s="18" t="s">
        <v>685</v>
      </c>
      <c r="C530" s="19"/>
      <c r="D530" s="19"/>
      <c r="E530" s="19"/>
      <c r="F530" s="19"/>
      <c r="G530" s="19"/>
      <c r="H530" s="19">
        <f t="shared" ref="H530" si="378">+H531</f>
        <v>0</v>
      </c>
    </row>
    <row r="531" spans="1:8" ht="15.75" x14ac:dyDescent="0.25">
      <c r="A531" s="17">
        <v>3741</v>
      </c>
      <c r="B531" s="18" t="s">
        <v>686</v>
      </c>
      <c r="C531" s="22"/>
      <c r="D531" s="22"/>
      <c r="E531" s="22"/>
      <c r="F531" s="22"/>
      <c r="G531" s="22"/>
      <c r="H531" s="22">
        <f t="shared" ref="H531" si="379">+H532+H533</f>
        <v>0</v>
      </c>
    </row>
    <row r="532" spans="1:8" ht="15.75" x14ac:dyDescent="0.25">
      <c r="A532" s="20" t="s">
        <v>687</v>
      </c>
      <c r="B532" s="21" t="s">
        <v>688</v>
      </c>
      <c r="C532" s="36"/>
      <c r="D532" s="36"/>
      <c r="E532" s="36"/>
      <c r="F532" s="36"/>
      <c r="G532" s="36"/>
      <c r="H532" s="36">
        <f t="shared" ref="H532:H533" si="380">SUBTOTAL(9,C532:G532)</f>
        <v>0</v>
      </c>
    </row>
    <row r="533" spans="1:8" ht="15.75" x14ac:dyDescent="0.25">
      <c r="A533" s="23" t="s">
        <v>689</v>
      </c>
      <c r="B533" s="24" t="s">
        <v>690</v>
      </c>
      <c r="C533" s="37"/>
      <c r="D533" s="37"/>
      <c r="E533" s="37"/>
      <c r="F533" s="37"/>
      <c r="G533" s="37"/>
      <c r="H533" s="37">
        <f t="shared" si="380"/>
        <v>0</v>
      </c>
    </row>
    <row r="534" spans="1:8" ht="15.75" x14ac:dyDescent="0.25">
      <c r="A534" s="17">
        <v>3750</v>
      </c>
      <c r="B534" s="18" t="s">
        <v>691</v>
      </c>
      <c r="C534" s="19"/>
      <c r="D534" s="19"/>
      <c r="E534" s="19"/>
      <c r="F534" s="19"/>
      <c r="G534" s="19"/>
      <c r="H534" s="19">
        <f t="shared" ref="H534" si="381">+H535+H538</f>
        <v>0</v>
      </c>
    </row>
    <row r="535" spans="1:8" ht="15.75" x14ac:dyDescent="0.25">
      <c r="A535" s="17">
        <v>3751</v>
      </c>
      <c r="B535" s="18" t="s">
        <v>692</v>
      </c>
      <c r="C535" s="22"/>
      <c r="D535" s="22"/>
      <c r="E535" s="22"/>
      <c r="F535" s="22"/>
      <c r="G535" s="22"/>
      <c r="H535" s="22">
        <f t="shared" ref="H535" si="382">+H536+H537</f>
        <v>0</v>
      </c>
    </row>
    <row r="536" spans="1:8" ht="15.75" x14ac:dyDescent="0.25">
      <c r="A536" s="20" t="s">
        <v>693</v>
      </c>
      <c r="B536" s="21" t="s">
        <v>694</v>
      </c>
      <c r="C536" s="36"/>
      <c r="D536" s="36"/>
      <c r="E536" s="36"/>
      <c r="F536" s="36"/>
      <c r="G536" s="36"/>
      <c r="H536" s="36">
        <f t="shared" ref="H536:H537" si="383">SUBTOTAL(9,C536:G536)</f>
        <v>0</v>
      </c>
    </row>
    <row r="537" spans="1:8" ht="15.75" x14ac:dyDescent="0.25">
      <c r="A537" s="23" t="s">
        <v>695</v>
      </c>
      <c r="B537" s="24" t="s">
        <v>696</v>
      </c>
      <c r="C537" s="37"/>
      <c r="D537" s="37"/>
      <c r="E537" s="37"/>
      <c r="F537" s="37"/>
      <c r="G537" s="37"/>
      <c r="H537" s="37">
        <f t="shared" si="383"/>
        <v>0</v>
      </c>
    </row>
    <row r="538" spans="1:8" ht="15.75" x14ac:dyDescent="0.25">
      <c r="A538" s="17">
        <v>3752</v>
      </c>
      <c r="B538" s="18" t="s">
        <v>697</v>
      </c>
      <c r="C538" s="22"/>
      <c r="D538" s="22"/>
      <c r="E538" s="22"/>
      <c r="F538" s="22"/>
      <c r="G538" s="22"/>
      <c r="H538" s="22">
        <f t="shared" ref="H538" si="384">+H539+H540</f>
        <v>0</v>
      </c>
    </row>
    <row r="539" spans="1:8" ht="15.75" x14ac:dyDescent="0.25">
      <c r="A539" s="20" t="s">
        <v>698</v>
      </c>
      <c r="B539" s="21" t="s">
        <v>699</v>
      </c>
      <c r="C539" s="36"/>
      <c r="D539" s="36"/>
      <c r="E539" s="36"/>
      <c r="F539" s="36"/>
      <c r="G539" s="36"/>
      <c r="H539" s="36">
        <f t="shared" ref="H539:H540" si="385">SUBTOTAL(9,C539:G539)</f>
        <v>0</v>
      </c>
    </row>
    <row r="540" spans="1:8" ht="15.75" x14ac:dyDescent="0.25">
      <c r="A540" s="23" t="s">
        <v>700</v>
      </c>
      <c r="B540" s="24" t="s">
        <v>701</v>
      </c>
      <c r="C540" s="37"/>
      <c r="D540" s="37"/>
      <c r="E540" s="37"/>
      <c r="F540" s="37"/>
      <c r="G540" s="37"/>
      <c r="H540" s="37">
        <f t="shared" si="385"/>
        <v>0</v>
      </c>
    </row>
    <row r="541" spans="1:8" ht="15.75" x14ac:dyDescent="0.25">
      <c r="A541" s="17">
        <v>3760</v>
      </c>
      <c r="B541" s="18" t="s">
        <v>702</v>
      </c>
      <c r="C541" s="19"/>
      <c r="D541" s="19"/>
      <c r="E541" s="19"/>
      <c r="F541" s="19"/>
      <c r="G541" s="19"/>
      <c r="H541" s="19">
        <f t="shared" ref="H541" si="386">+H542</f>
        <v>0</v>
      </c>
    </row>
    <row r="542" spans="1:8" ht="15.75" x14ac:dyDescent="0.25">
      <c r="A542" s="17">
        <v>3761</v>
      </c>
      <c r="B542" s="18" t="s">
        <v>703</v>
      </c>
      <c r="C542" s="22"/>
      <c r="D542" s="22"/>
      <c r="E542" s="22"/>
      <c r="F542" s="22"/>
      <c r="G542" s="22"/>
      <c r="H542" s="22">
        <f t="shared" ref="H542" si="387">+H543+H544</f>
        <v>0</v>
      </c>
    </row>
    <row r="543" spans="1:8" ht="15.75" x14ac:dyDescent="0.25">
      <c r="A543" s="20" t="s">
        <v>704</v>
      </c>
      <c r="B543" s="21" t="s">
        <v>705</v>
      </c>
      <c r="C543" s="36"/>
      <c r="D543" s="36"/>
      <c r="E543" s="36"/>
      <c r="F543" s="36"/>
      <c r="G543" s="36"/>
      <c r="H543" s="36">
        <f t="shared" ref="H543:H544" si="388">SUBTOTAL(9,C543:G543)</f>
        <v>0</v>
      </c>
    </row>
    <row r="544" spans="1:8" ht="15.75" x14ac:dyDescent="0.25">
      <c r="A544" s="23" t="s">
        <v>706</v>
      </c>
      <c r="B544" s="24" t="s">
        <v>707</v>
      </c>
      <c r="C544" s="37"/>
      <c r="D544" s="37"/>
      <c r="E544" s="37"/>
      <c r="F544" s="37"/>
      <c r="G544" s="37"/>
      <c r="H544" s="37">
        <f t="shared" si="388"/>
        <v>0</v>
      </c>
    </row>
    <row r="545" spans="1:8" ht="15.75" x14ac:dyDescent="0.25">
      <c r="A545" s="14">
        <v>3800</v>
      </c>
      <c r="B545" s="15" t="s">
        <v>708</v>
      </c>
      <c r="C545" s="16"/>
      <c r="D545" s="16"/>
      <c r="E545" s="16"/>
      <c r="F545" s="16"/>
      <c r="G545" s="16"/>
      <c r="H545" s="16">
        <f t="shared" ref="H545" si="389">+H546+H550+H557+H561+H565</f>
        <v>0</v>
      </c>
    </row>
    <row r="546" spans="1:8" ht="15.75" x14ac:dyDescent="0.25">
      <c r="A546" s="17">
        <v>3810</v>
      </c>
      <c r="B546" s="18" t="s">
        <v>709</v>
      </c>
      <c r="C546" s="19"/>
      <c r="D546" s="19"/>
      <c r="E546" s="19"/>
      <c r="F546" s="19"/>
      <c r="G546" s="19"/>
      <c r="H546" s="19">
        <f t="shared" ref="H546" si="390">+H547+H548+H549</f>
        <v>0</v>
      </c>
    </row>
    <row r="547" spans="1:8" ht="15.75" customHeight="1" x14ac:dyDescent="0.25">
      <c r="A547" s="20" t="s">
        <v>710</v>
      </c>
      <c r="B547" s="21" t="s">
        <v>711</v>
      </c>
      <c r="C547" s="36"/>
      <c r="D547" s="36"/>
      <c r="E547" s="36"/>
      <c r="F547" s="36"/>
      <c r="G547" s="36"/>
      <c r="H547" s="36">
        <f t="shared" ref="H547:H549" si="391">SUBTOTAL(9,C547:G547)</f>
        <v>0</v>
      </c>
    </row>
    <row r="548" spans="1:8" ht="15.75" customHeight="1" x14ac:dyDescent="0.25">
      <c r="A548" s="23" t="s">
        <v>712</v>
      </c>
      <c r="B548" s="24" t="s">
        <v>713</v>
      </c>
      <c r="C548" s="37"/>
      <c r="D548" s="37"/>
      <c r="E548" s="37"/>
      <c r="F548" s="37"/>
      <c r="G548" s="37"/>
      <c r="H548" s="37">
        <f t="shared" si="391"/>
        <v>0</v>
      </c>
    </row>
    <row r="549" spans="1:8" ht="15.75" x14ac:dyDescent="0.25">
      <c r="A549" s="20" t="s">
        <v>1011</v>
      </c>
      <c r="B549" s="21" t="s">
        <v>930</v>
      </c>
      <c r="C549" s="36"/>
      <c r="D549" s="36"/>
      <c r="E549" s="36"/>
      <c r="F549" s="36"/>
      <c r="G549" s="36"/>
      <c r="H549" s="36">
        <f t="shared" si="391"/>
        <v>0</v>
      </c>
    </row>
    <row r="550" spans="1:8" ht="15.75" x14ac:dyDescent="0.25">
      <c r="A550" s="17">
        <v>3820</v>
      </c>
      <c r="B550" s="18" t="s">
        <v>714</v>
      </c>
      <c r="C550" s="19"/>
      <c r="D550" s="19"/>
      <c r="E550" s="19"/>
      <c r="F550" s="19"/>
      <c r="G550" s="19"/>
      <c r="H550" s="19">
        <f t="shared" ref="H550" si="392">+H551+H554</f>
        <v>0</v>
      </c>
    </row>
    <row r="551" spans="1:8" ht="15.75" x14ac:dyDescent="0.25">
      <c r="A551" s="17">
        <v>3821</v>
      </c>
      <c r="B551" s="18" t="s">
        <v>715</v>
      </c>
      <c r="C551" s="22"/>
      <c r="D551" s="22"/>
      <c r="E551" s="22"/>
      <c r="F551" s="22"/>
      <c r="G551" s="22"/>
      <c r="H551" s="22">
        <f t="shared" ref="H551" si="393">+H552+H553</f>
        <v>0</v>
      </c>
    </row>
    <row r="552" spans="1:8" ht="15.75" x14ac:dyDescent="0.25">
      <c r="A552" s="20" t="s">
        <v>716</v>
      </c>
      <c r="B552" s="21" t="s">
        <v>717</v>
      </c>
      <c r="C552" s="36"/>
      <c r="D552" s="36"/>
      <c r="E552" s="36"/>
      <c r="F552" s="36"/>
      <c r="G552" s="36"/>
      <c r="H552" s="36">
        <f t="shared" ref="H552:H553" si="394">SUBTOTAL(9,C552:G552)</f>
        <v>0</v>
      </c>
    </row>
    <row r="553" spans="1:8" ht="15.75" x14ac:dyDescent="0.25">
      <c r="A553" s="23" t="s">
        <v>718</v>
      </c>
      <c r="B553" s="24" t="s">
        <v>719</v>
      </c>
      <c r="C553" s="37"/>
      <c r="D553" s="37"/>
      <c r="E553" s="37"/>
      <c r="F553" s="37"/>
      <c r="G553" s="37"/>
      <c r="H553" s="37">
        <f t="shared" si="394"/>
        <v>0</v>
      </c>
    </row>
    <row r="554" spans="1:8" ht="15.75" x14ac:dyDescent="0.25">
      <c r="A554" s="17">
        <v>3822</v>
      </c>
      <c r="B554" s="18" t="s">
        <v>720</v>
      </c>
      <c r="C554" s="22"/>
      <c r="D554" s="22"/>
      <c r="E554" s="22"/>
      <c r="F554" s="22"/>
      <c r="G554" s="22"/>
      <c r="H554" s="22">
        <f t="shared" ref="H554" si="395">+H555+H556</f>
        <v>0</v>
      </c>
    </row>
    <row r="555" spans="1:8" ht="15.75" x14ac:dyDescent="0.25">
      <c r="A555" s="20" t="s">
        <v>721</v>
      </c>
      <c r="B555" s="21" t="s">
        <v>722</v>
      </c>
      <c r="C555" s="36"/>
      <c r="D555" s="36"/>
      <c r="E555" s="36"/>
      <c r="F555" s="36"/>
      <c r="G555" s="36"/>
      <c r="H555" s="36">
        <f t="shared" ref="H555:H556" si="396">SUBTOTAL(9,C555:G555)</f>
        <v>0</v>
      </c>
    </row>
    <row r="556" spans="1:8" ht="15.75" x14ac:dyDescent="0.25">
      <c r="A556" s="23" t="s">
        <v>723</v>
      </c>
      <c r="B556" s="24" t="s">
        <v>724</v>
      </c>
      <c r="C556" s="37"/>
      <c r="D556" s="37"/>
      <c r="E556" s="37"/>
      <c r="F556" s="37"/>
      <c r="G556" s="37"/>
      <c r="H556" s="37">
        <f t="shared" si="396"/>
        <v>0</v>
      </c>
    </row>
    <row r="557" spans="1:8" ht="15.75" x14ac:dyDescent="0.25">
      <c r="A557" s="17">
        <v>3830</v>
      </c>
      <c r="B557" s="18" t="s">
        <v>725</v>
      </c>
      <c r="C557" s="19"/>
      <c r="D557" s="19"/>
      <c r="E557" s="19"/>
      <c r="F557" s="19"/>
      <c r="G557" s="19"/>
      <c r="H557" s="19">
        <f t="shared" ref="H557" si="397">+H558</f>
        <v>0</v>
      </c>
    </row>
    <row r="558" spans="1:8" ht="15.75" x14ac:dyDescent="0.25">
      <c r="A558" s="17">
        <v>3831</v>
      </c>
      <c r="B558" s="18" t="s">
        <v>726</v>
      </c>
      <c r="C558" s="22"/>
      <c r="D558" s="22"/>
      <c r="E558" s="22"/>
      <c r="F558" s="22"/>
      <c r="G558" s="22"/>
      <c r="H558" s="22">
        <f t="shared" ref="H558" si="398">+H559+H560</f>
        <v>0</v>
      </c>
    </row>
    <row r="559" spans="1:8" ht="15.75" x14ac:dyDescent="0.25">
      <c r="A559" s="20" t="s">
        <v>727</v>
      </c>
      <c r="B559" s="21" t="s">
        <v>728</v>
      </c>
      <c r="C559" s="36"/>
      <c r="D559" s="36"/>
      <c r="E559" s="36"/>
      <c r="F559" s="36"/>
      <c r="G559" s="36"/>
      <c r="H559" s="36">
        <f t="shared" ref="H559:H560" si="399">SUBTOTAL(9,C559:G559)</f>
        <v>0</v>
      </c>
    </row>
    <row r="560" spans="1:8" ht="15.75" x14ac:dyDescent="0.25">
      <c r="A560" s="23" t="s">
        <v>729</v>
      </c>
      <c r="B560" s="24" t="s">
        <v>730</v>
      </c>
      <c r="C560" s="37"/>
      <c r="D560" s="37"/>
      <c r="E560" s="37"/>
      <c r="F560" s="37"/>
      <c r="G560" s="37"/>
      <c r="H560" s="37">
        <f t="shared" si="399"/>
        <v>0</v>
      </c>
    </row>
    <row r="561" spans="1:8" ht="15.75" x14ac:dyDescent="0.25">
      <c r="A561" s="17">
        <v>3840</v>
      </c>
      <c r="B561" s="18" t="s">
        <v>731</v>
      </c>
      <c r="C561" s="19"/>
      <c r="D561" s="19"/>
      <c r="E561" s="19"/>
      <c r="F561" s="19"/>
      <c r="G561" s="19"/>
      <c r="H561" s="19">
        <f t="shared" ref="H561" si="400">+H562</f>
        <v>0</v>
      </c>
    </row>
    <row r="562" spans="1:8" ht="15.75" x14ac:dyDescent="0.25">
      <c r="A562" s="17">
        <v>3841</v>
      </c>
      <c r="B562" s="18" t="s">
        <v>732</v>
      </c>
      <c r="C562" s="22"/>
      <c r="D562" s="22"/>
      <c r="E562" s="22"/>
      <c r="F562" s="22"/>
      <c r="G562" s="22"/>
      <c r="H562" s="22">
        <f t="shared" ref="H562" si="401">+H563+H564</f>
        <v>0</v>
      </c>
    </row>
    <row r="563" spans="1:8" ht="15.75" x14ac:dyDescent="0.25">
      <c r="A563" s="20" t="s">
        <v>733</v>
      </c>
      <c r="B563" s="21" t="s">
        <v>734</v>
      </c>
      <c r="C563" s="36"/>
      <c r="D563" s="36"/>
      <c r="E563" s="36"/>
      <c r="F563" s="36"/>
      <c r="G563" s="36"/>
      <c r="H563" s="36">
        <f t="shared" ref="H563:H564" si="402">SUBTOTAL(9,C563:G563)</f>
        <v>0</v>
      </c>
    </row>
    <row r="564" spans="1:8" ht="15.75" x14ac:dyDescent="0.25">
      <c r="A564" s="23" t="s">
        <v>735</v>
      </c>
      <c r="B564" s="24" t="s">
        <v>736</v>
      </c>
      <c r="C564" s="37"/>
      <c r="D564" s="37"/>
      <c r="E564" s="37"/>
      <c r="F564" s="37"/>
      <c r="G564" s="37"/>
      <c r="H564" s="37">
        <f t="shared" si="402"/>
        <v>0</v>
      </c>
    </row>
    <row r="565" spans="1:8" ht="15.75" x14ac:dyDescent="0.25">
      <c r="A565" s="17">
        <v>3850</v>
      </c>
      <c r="B565" s="18" t="s">
        <v>737</v>
      </c>
      <c r="C565" s="19"/>
      <c r="D565" s="19"/>
      <c r="E565" s="19"/>
      <c r="F565" s="19"/>
      <c r="G565" s="19"/>
      <c r="H565" s="19">
        <f t="shared" ref="H565" si="403">+H566</f>
        <v>0</v>
      </c>
    </row>
    <row r="566" spans="1:8" ht="15.75" x14ac:dyDescent="0.25">
      <c r="A566" s="17">
        <v>3853</v>
      </c>
      <c r="B566" s="18" t="s">
        <v>738</v>
      </c>
      <c r="C566" s="22"/>
      <c r="D566" s="22"/>
      <c r="E566" s="22"/>
      <c r="F566" s="22"/>
      <c r="G566" s="22"/>
      <c r="H566" s="22">
        <f t="shared" ref="H566" si="404">+H567+H568</f>
        <v>0</v>
      </c>
    </row>
    <row r="567" spans="1:8" ht="15.75" x14ac:dyDescent="0.25">
      <c r="A567" s="20" t="s">
        <v>739</v>
      </c>
      <c r="B567" s="21" t="s">
        <v>740</v>
      </c>
      <c r="C567" s="36"/>
      <c r="D567" s="36"/>
      <c r="E567" s="36"/>
      <c r="F567" s="36"/>
      <c r="G567" s="36"/>
      <c r="H567" s="36">
        <f t="shared" ref="H567:H568" si="405">SUBTOTAL(9,C567:G567)</f>
        <v>0</v>
      </c>
    </row>
    <row r="568" spans="1:8" ht="15.75" x14ac:dyDescent="0.25">
      <c r="A568" s="23" t="s">
        <v>741</v>
      </c>
      <c r="B568" s="24" t="s">
        <v>742</v>
      </c>
      <c r="C568" s="37"/>
      <c r="D568" s="37"/>
      <c r="E568" s="37"/>
      <c r="F568" s="37"/>
      <c r="G568" s="37"/>
      <c r="H568" s="37">
        <f t="shared" si="405"/>
        <v>0</v>
      </c>
    </row>
    <row r="569" spans="1:8" ht="15.75" x14ac:dyDescent="0.25">
      <c r="A569" s="14">
        <v>3900</v>
      </c>
      <c r="B569" s="15" t="s">
        <v>743</v>
      </c>
      <c r="C569" s="16"/>
      <c r="D569" s="16"/>
      <c r="E569" s="16"/>
      <c r="F569" s="16"/>
      <c r="G569" s="16"/>
      <c r="H569" s="16">
        <f t="shared" ref="H569" si="406">+H570+H574+H579+H581+H583+H586</f>
        <v>0</v>
      </c>
    </row>
    <row r="570" spans="1:8" ht="15.75" x14ac:dyDescent="0.25">
      <c r="A570" s="17">
        <v>3910</v>
      </c>
      <c r="B570" s="18" t="s">
        <v>744</v>
      </c>
      <c r="C570" s="19"/>
      <c r="D570" s="19"/>
      <c r="E570" s="19"/>
      <c r="F570" s="19"/>
      <c r="G570" s="19"/>
      <c r="H570" s="19">
        <f t="shared" ref="H570" si="407">+H571</f>
        <v>0</v>
      </c>
    </row>
    <row r="571" spans="1:8" ht="15.75" x14ac:dyDescent="0.25">
      <c r="A571" s="17">
        <v>3911</v>
      </c>
      <c r="B571" s="18" t="s">
        <v>745</v>
      </c>
      <c r="C571" s="22"/>
      <c r="D571" s="22"/>
      <c r="E571" s="22"/>
      <c r="F571" s="22"/>
      <c r="G571" s="22"/>
      <c r="H571" s="22">
        <f t="shared" ref="H571" si="408">+H572+H573</f>
        <v>0</v>
      </c>
    </row>
    <row r="572" spans="1:8" ht="15.75" x14ac:dyDescent="0.25">
      <c r="A572" s="20" t="s">
        <v>746</v>
      </c>
      <c r="B572" s="21" t="s">
        <v>747</v>
      </c>
      <c r="C572" s="36"/>
      <c r="D572" s="36"/>
      <c r="E572" s="36"/>
      <c r="F572" s="36"/>
      <c r="G572" s="36"/>
      <c r="H572" s="36">
        <f t="shared" ref="H572:H573" si="409">SUBTOTAL(9,C572:G572)</f>
        <v>0</v>
      </c>
    </row>
    <row r="573" spans="1:8" ht="15.75" x14ac:dyDescent="0.25">
      <c r="A573" s="23" t="s">
        <v>748</v>
      </c>
      <c r="B573" s="24" t="s">
        <v>749</v>
      </c>
      <c r="C573" s="37"/>
      <c r="D573" s="37"/>
      <c r="E573" s="37"/>
      <c r="F573" s="37"/>
      <c r="G573" s="37"/>
      <c r="H573" s="37">
        <f t="shared" si="409"/>
        <v>0</v>
      </c>
    </row>
    <row r="574" spans="1:8" ht="15.75" x14ac:dyDescent="0.25">
      <c r="A574" s="17">
        <v>3920</v>
      </c>
      <c r="B574" s="18" t="s">
        <v>750</v>
      </c>
      <c r="C574" s="19"/>
      <c r="D574" s="19"/>
      <c r="E574" s="19"/>
      <c r="F574" s="19"/>
      <c r="G574" s="19"/>
      <c r="H574" s="19">
        <f>+H575</f>
        <v>0</v>
      </c>
    </row>
    <row r="575" spans="1:8" ht="15.75" x14ac:dyDescent="0.25">
      <c r="A575" s="17">
        <v>3921</v>
      </c>
      <c r="B575" s="18" t="s">
        <v>751</v>
      </c>
      <c r="C575" s="22"/>
      <c r="D575" s="22"/>
      <c r="E575" s="22"/>
      <c r="F575" s="22"/>
      <c r="G575" s="22"/>
      <c r="H575" s="22">
        <f>+H576+H577+H578</f>
        <v>0</v>
      </c>
    </row>
    <row r="576" spans="1:8" ht="15.75" x14ac:dyDescent="0.25">
      <c r="A576" s="20" t="s">
        <v>752</v>
      </c>
      <c r="B576" s="21" t="s">
        <v>751</v>
      </c>
      <c r="C576" s="36"/>
      <c r="D576" s="36"/>
      <c r="E576" s="36"/>
      <c r="F576" s="36"/>
      <c r="G576" s="36"/>
      <c r="H576" s="36">
        <f t="shared" ref="H576:H578" si="410">SUBTOTAL(9,C576:G576)</f>
        <v>0</v>
      </c>
    </row>
    <row r="577" spans="1:8" ht="15.75" x14ac:dyDescent="0.25">
      <c r="A577" s="173" t="s">
        <v>1100</v>
      </c>
      <c r="B577" s="59" t="s">
        <v>975</v>
      </c>
      <c r="C577" s="36"/>
      <c r="D577" s="36"/>
      <c r="E577" s="36"/>
      <c r="F577" s="36"/>
      <c r="G577" s="36"/>
      <c r="H577" s="36">
        <f t="shared" si="410"/>
        <v>0</v>
      </c>
    </row>
    <row r="578" spans="1:8" ht="15.75" x14ac:dyDescent="0.25">
      <c r="A578" s="173" t="s">
        <v>1101</v>
      </c>
      <c r="B578" s="59" t="s">
        <v>1102</v>
      </c>
      <c r="C578" s="36"/>
      <c r="D578" s="36"/>
      <c r="E578" s="36"/>
      <c r="F578" s="36"/>
      <c r="G578" s="36"/>
      <c r="H578" s="36">
        <f t="shared" si="410"/>
        <v>0</v>
      </c>
    </row>
    <row r="579" spans="1:8" ht="15.75" x14ac:dyDescent="0.25">
      <c r="A579" s="17">
        <v>3930</v>
      </c>
      <c r="B579" s="18" t="s">
        <v>931</v>
      </c>
      <c r="C579" s="19">
        <f>+C580</f>
        <v>0</v>
      </c>
      <c r="D579" s="19"/>
      <c r="E579" s="19"/>
      <c r="F579" s="19"/>
      <c r="G579" s="19"/>
      <c r="H579" s="19">
        <f t="shared" ref="H579" si="411">+H580</f>
        <v>0</v>
      </c>
    </row>
    <row r="580" spans="1:8" ht="15.75" x14ac:dyDescent="0.25">
      <c r="A580" s="20" t="s">
        <v>1012</v>
      </c>
      <c r="B580" s="21" t="s">
        <v>932</v>
      </c>
      <c r="C580" s="36"/>
      <c r="D580" s="36"/>
      <c r="E580" s="36"/>
      <c r="F580" s="36"/>
      <c r="G580" s="36"/>
      <c r="H580" s="36">
        <f>SUBTOTAL(9,C580:G580)</f>
        <v>0</v>
      </c>
    </row>
    <row r="581" spans="1:8" ht="15.75" x14ac:dyDescent="0.25">
      <c r="A581" s="17">
        <v>3940</v>
      </c>
      <c r="B581" s="18" t="s">
        <v>933</v>
      </c>
      <c r="C581" s="19">
        <f>+C582</f>
        <v>0</v>
      </c>
      <c r="D581" s="19"/>
      <c r="E581" s="19"/>
      <c r="F581" s="19"/>
      <c r="G581" s="19"/>
      <c r="H581" s="19">
        <f t="shared" ref="H581" si="412">+H582</f>
        <v>0</v>
      </c>
    </row>
    <row r="582" spans="1:8" ht="15.75" x14ac:dyDescent="0.25">
      <c r="A582" s="20" t="s">
        <v>1013</v>
      </c>
      <c r="B582" s="21" t="s">
        <v>934</v>
      </c>
      <c r="C582" s="36"/>
      <c r="D582" s="36"/>
      <c r="E582" s="36"/>
      <c r="F582" s="36"/>
      <c r="G582" s="36"/>
      <c r="H582" s="36">
        <f>SUBTOTAL(9,C582:G582)</f>
        <v>0</v>
      </c>
    </row>
    <row r="583" spans="1:8" ht="15.75" x14ac:dyDescent="0.25">
      <c r="A583" s="17">
        <v>3950</v>
      </c>
      <c r="B583" s="18" t="s">
        <v>935</v>
      </c>
      <c r="C583" s="19">
        <f>+C584+C585</f>
        <v>0</v>
      </c>
      <c r="D583" s="19"/>
      <c r="E583" s="19"/>
      <c r="F583" s="19"/>
      <c r="G583" s="19"/>
      <c r="H583" s="19">
        <f t="shared" ref="H583" si="413">+H584+H585</f>
        <v>0</v>
      </c>
    </row>
    <row r="584" spans="1:8" ht="15.75" x14ac:dyDescent="0.25">
      <c r="A584" s="20" t="s">
        <v>1014</v>
      </c>
      <c r="B584" s="21" t="s">
        <v>936</v>
      </c>
      <c r="C584" s="36"/>
      <c r="D584" s="36"/>
      <c r="E584" s="36"/>
      <c r="F584" s="36"/>
      <c r="G584" s="36"/>
      <c r="H584" s="36">
        <f t="shared" ref="H584:H585" si="414">SUBTOTAL(9,C584:G584)</f>
        <v>0</v>
      </c>
    </row>
    <row r="585" spans="1:8" ht="15.75" x14ac:dyDescent="0.25">
      <c r="A585" s="23" t="s">
        <v>1015</v>
      </c>
      <c r="B585" s="24" t="s">
        <v>936</v>
      </c>
      <c r="C585" s="37"/>
      <c r="D585" s="37"/>
      <c r="E585" s="37"/>
      <c r="F585" s="37"/>
      <c r="G585" s="37"/>
      <c r="H585" s="37">
        <f t="shared" si="414"/>
        <v>0</v>
      </c>
    </row>
    <row r="586" spans="1:8" ht="15.75" x14ac:dyDescent="0.25">
      <c r="A586" s="17">
        <v>3960</v>
      </c>
      <c r="B586" s="18" t="s">
        <v>937</v>
      </c>
      <c r="C586" s="19">
        <f>+C587+C588</f>
        <v>0</v>
      </c>
      <c r="D586" s="19"/>
      <c r="E586" s="19"/>
      <c r="F586" s="19"/>
      <c r="G586" s="19"/>
      <c r="H586" s="19">
        <f t="shared" ref="H586" si="415">+H587+H588</f>
        <v>0</v>
      </c>
    </row>
    <row r="587" spans="1:8" ht="15.75" x14ac:dyDescent="0.25">
      <c r="A587" s="20" t="s">
        <v>1016</v>
      </c>
      <c r="B587" s="21" t="s">
        <v>938</v>
      </c>
      <c r="C587" s="36"/>
      <c r="D587" s="36"/>
      <c r="E587" s="36"/>
      <c r="F587" s="36"/>
      <c r="G587" s="36"/>
      <c r="H587" s="36">
        <f t="shared" ref="H587:H588" si="416">SUBTOTAL(9,C587:G587)</f>
        <v>0</v>
      </c>
    </row>
    <row r="588" spans="1:8" ht="15.75" x14ac:dyDescent="0.25">
      <c r="A588" s="23" t="s">
        <v>1017</v>
      </c>
      <c r="B588" s="24" t="s">
        <v>938</v>
      </c>
      <c r="C588" s="37"/>
      <c r="D588" s="37"/>
      <c r="E588" s="37"/>
      <c r="F588" s="37"/>
      <c r="G588" s="37"/>
      <c r="H588" s="37">
        <f t="shared" si="416"/>
        <v>0</v>
      </c>
    </row>
    <row r="589" spans="1:8" ht="15.75" x14ac:dyDescent="0.25">
      <c r="A589" s="14">
        <v>4000</v>
      </c>
      <c r="B589" s="15" t="s">
        <v>1045</v>
      </c>
      <c r="C589" s="16">
        <f>+C590+C593+C599+C617</f>
        <v>0</v>
      </c>
      <c r="D589" s="16"/>
      <c r="E589" s="16"/>
      <c r="F589" s="16"/>
      <c r="G589" s="16"/>
      <c r="H589" s="16">
        <f t="shared" ref="H589" si="417">+H590+H593+H599+H617</f>
        <v>0</v>
      </c>
    </row>
    <row r="590" spans="1:8" ht="15.75" x14ac:dyDescent="0.25">
      <c r="A590" s="14" t="s">
        <v>1046</v>
      </c>
      <c r="B590" s="15" t="s">
        <v>1047</v>
      </c>
      <c r="C590" s="16">
        <f>+C591</f>
        <v>0</v>
      </c>
      <c r="D590" s="16"/>
      <c r="E590" s="16"/>
      <c r="F590" s="16"/>
      <c r="G590" s="16"/>
      <c r="H590" s="16">
        <f t="shared" ref="H590:H591" si="418">+H591</f>
        <v>0</v>
      </c>
    </row>
    <row r="591" spans="1:8" ht="15.75" customHeight="1" x14ac:dyDescent="0.25">
      <c r="A591" s="17">
        <v>4160</v>
      </c>
      <c r="B591" s="18" t="s">
        <v>939</v>
      </c>
      <c r="C591" s="19">
        <f>+C592</f>
        <v>0</v>
      </c>
      <c r="D591" s="19"/>
      <c r="E591" s="19"/>
      <c r="F591" s="19"/>
      <c r="G591" s="19"/>
      <c r="H591" s="19">
        <f t="shared" si="418"/>
        <v>0</v>
      </c>
    </row>
    <row r="592" spans="1:8" ht="15.75" customHeight="1" x14ac:dyDescent="0.25">
      <c r="A592" s="20" t="s">
        <v>1018</v>
      </c>
      <c r="B592" s="21" t="s">
        <v>940</v>
      </c>
      <c r="C592" s="36"/>
      <c r="D592" s="36"/>
      <c r="E592" s="36"/>
      <c r="F592" s="36"/>
      <c r="G592" s="36"/>
      <c r="H592" s="36">
        <f>SUBTOTAL(9,C592:G592)</f>
        <v>0</v>
      </c>
    </row>
    <row r="593" spans="1:8" ht="15.75" x14ac:dyDescent="0.25">
      <c r="A593" s="14" t="s">
        <v>1048</v>
      </c>
      <c r="B593" s="15" t="s">
        <v>1049</v>
      </c>
      <c r="C593" s="16">
        <f>+C594</f>
        <v>0</v>
      </c>
      <c r="D593" s="16"/>
      <c r="E593" s="16"/>
      <c r="F593" s="16"/>
      <c r="G593" s="16"/>
      <c r="H593" s="16">
        <f t="shared" ref="H593" si="419">+H594</f>
        <v>0</v>
      </c>
    </row>
    <row r="594" spans="1:8" ht="15.75" x14ac:dyDescent="0.25">
      <c r="A594" s="25">
        <v>4390</v>
      </c>
      <c r="B594" s="26" t="s">
        <v>941</v>
      </c>
      <c r="C594" s="19">
        <f>+C595+C596+C597+C598</f>
        <v>0</v>
      </c>
      <c r="D594" s="19"/>
      <c r="E594" s="19"/>
      <c r="F594" s="19"/>
      <c r="G594" s="19"/>
      <c r="H594" s="19">
        <f t="shared" ref="H594" si="420">+H595+H596+H597+H598</f>
        <v>0</v>
      </c>
    </row>
    <row r="595" spans="1:8" ht="15.75" x14ac:dyDescent="0.25">
      <c r="A595" s="20" t="s">
        <v>1019</v>
      </c>
      <c r="B595" s="21" t="s">
        <v>941</v>
      </c>
      <c r="C595" s="36"/>
      <c r="D595" s="36"/>
      <c r="E595" s="36"/>
      <c r="F595" s="36"/>
      <c r="G595" s="36"/>
      <c r="H595" s="36">
        <f t="shared" ref="H595:H598" si="421">SUBTOTAL(9,C595:G595)</f>
        <v>0</v>
      </c>
    </row>
    <row r="596" spans="1:8" ht="15.75" x14ac:dyDescent="0.25">
      <c r="A596" s="172" t="s">
        <v>1922</v>
      </c>
      <c r="B596" s="21" t="s">
        <v>1923</v>
      </c>
      <c r="C596" s="36"/>
      <c r="D596" s="36"/>
      <c r="E596" s="36"/>
      <c r="F596" s="36"/>
      <c r="G596" s="36"/>
      <c r="H596" s="36">
        <f t="shared" si="421"/>
        <v>0</v>
      </c>
    </row>
    <row r="597" spans="1:8" ht="15.75" x14ac:dyDescent="0.25">
      <c r="A597" s="172" t="s">
        <v>1924</v>
      </c>
      <c r="B597" s="21" t="s">
        <v>1925</v>
      </c>
      <c r="C597" s="36"/>
      <c r="D597" s="36"/>
      <c r="E597" s="36"/>
      <c r="F597" s="36"/>
      <c r="G597" s="36"/>
      <c r="H597" s="36">
        <f t="shared" si="421"/>
        <v>0</v>
      </c>
    </row>
    <row r="598" spans="1:8" ht="15.75" x14ac:dyDescent="0.25">
      <c r="A598" s="172" t="s">
        <v>1926</v>
      </c>
      <c r="B598" s="21" t="s">
        <v>1927</v>
      </c>
      <c r="C598" s="36"/>
      <c r="D598" s="36"/>
      <c r="E598" s="36"/>
      <c r="F598" s="36"/>
      <c r="G598" s="36"/>
      <c r="H598" s="36">
        <f t="shared" si="421"/>
        <v>0</v>
      </c>
    </row>
    <row r="599" spans="1:8" ht="15.75" x14ac:dyDescent="0.25">
      <c r="A599" s="14">
        <v>4400</v>
      </c>
      <c r="B599" s="15" t="s">
        <v>753</v>
      </c>
      <c r="C599" s="16">
        <f>+C600+C605+C608+C611+C614</f>
        <v>0</v>
      </c>
      <c r="D599" s="16"/>
      <c r="E599" s="16"/>
      <c r="F599" s="16"/>
      <c r="G599" s="16"/>
      <c r="H599" s="16">
        <f t="shared" ref="H599" si="422">+H600+H605+H608+H611+H614</f>
        <v>0</v>
      </c>
    </row>
    <row r="600" spans="1:8" ht="15.75" x14ac:dyDescent="0.25">
      <c r="A600" s="17">
        <v>4410</v>
      </c>
      <c r="B600" s="18" t="s">
        <v>754</v>
      </c>
      <c r="C600" s="19">
        <f>+C601+C603</f>
        <v>0</v>
      </c>
      <c r="D600" s="19"/>
      <c r="E600" s="19"/>
      <c r="F600" s="19"/>
      <c r="G600" s="19"/>
      <c r="H600" s="19">
        <f t="shared" ref="H600" si="423">+H601+H603</f>
        <v>0</v>
      </c>
    </row>
    <row r="601" spans="1:8" ht="15.75" x14ac:dyDescent="0.25">
      <c r="A601" s="17">
        <v>4411</v>
      </c>
      <c r="B601" s="18" t="s">
        <v>755</v>
      </c>
      <c r="C601" s="22">
        <f>+C602</f>
        <v>0</v>
      </c>
      <c r="D601" s="22"/>
      <c r="E601" s="22"/>
      <c r="F601" s="22"/>
      <c r="G601" s="22"/>
      <c r="H601" s="22">
        <f t="shared" ref="H601" si="424">+H602</f>
        <v>0</v>
      </c>
    </row>
    <row r="602" spans="1:8" ht="15.75" x14ac:dyDescent="0.25">
      <c r="A602" s="20" t="s">
        <v>756</v>
      </c>
      <c r="B602" s="21" t="s">
        <v>755</v>
      </c>
      <c r="C602" s="36"/>
      <c r="D602" s="36"/>
      <c r="E602" s="36"/>
      <c r="F602" s="36"/>
      <c r="G602" s="36"/>
      <c r="H602" s="36">
        <f>SUBTOTAL(9,C602:G602)</f>
        <v>0</v>
      </c>
    </row>
    <row r="603" spans="1:8" ht="15.75" x14ac:dyDescent="0.25">
      <c r="A603" s="17">
        <v>4412</v>
      </c>
      <c r="B603" s="18" t="s">
        <v>757</v>
      </c>
      <c r="C603" s="22">
        <f>+C604</f>
        <v>0</v>
      </c>
      <c r="D603" s="22"/>
      <c r="E603" s="22"/>
      <c r="F603" s="22"/>
      <c r="G603" s="22"/>
      <c r="H603" s="22">
        <f t="shared" ref="H603" si="425">+H604</f>
        <v>0</v>
      </c>
    </row>
    <row r="604" spans="1:8" ht="15.75" x14ac:dyDescent="0.25">
      <c r="A604" s="20" t="s">
        <v>758</v>
      </c>
      <c r="B604" s="21" t="s">
        <v>757</v>
      </c>
      <c r="C604" s="36"/>
      <c r="D604" s="36"/>
      <c r="E604" s="36"/>
      <c r="F604" s="36"/>
      <c r="G604" s="36"/>
      <c r="H604" s="36">
        <f>SUBTOTAL(9,C604:G604)</f>
        <v>0</v>
      </c>
    </row>
    <row r="605" spans="1:8" ht="15.75" x14ac:dyDescent="0.25">
      <c r="A605" s="17">
        <v>4420</v>
      </c>
      <c r="B605" s="18" t="s">
        <v>759</v>
      </c>
      <c r="C605" s="19">
        <f>+C606</f>
        <v>0</v>
      </c>
      <c r="D605" s="19"/>
      <c r="E605" s="19"/>
      <c r="F605" s="19"/>
      <c r="G605" s="19"/>
      <c r="H605" s="19">
        <f t="shared" ref="H605:H606" si="426">+H606</f>
        <v>0</v>
      </c>
    </row>
    <row r="606" spans="1:8" ht="15.75" x14ac:dyDescent="0.25">
      <c r="A606" s="17">
        <v>4421</v>
      </c>
      <c r="B606" s="18" t="s">
        <v>760</v>
      </c>
      <c r="C606" s="22">
        <f>+C607</f>
        <v>0</v>
      </c>
      <c r="D606" s="22"/>
      <c r="E606" s="22"/>
      <c r="F606" s="22"/>
      <c r="G606" s="22"/>
      <c r="H606" s="22">
        <f t="shared" si="426"/>
        <v>0</v>
      </c>
    </row>
    <row r="607" spans="1:8" ht="15.75" x14ac:dyDescent="0.25">
      <c r="A607" s="20" t="s">
        <v>761</v>
      </c>
      <c r="B607" s="21" t="s">
        <v>760</v>
      </c>
      <c r="C607" s="36"/>
      <c r="D607" s="36"/>
      <c r="E607" s="36"/>
      <c r="F607" s="36"/>
      <c r="G607" s="36"/>
      <c r="H607" s="36">
        <f>SUBTOTAL(9,C607:G607)</f>
        <v>0</v>
      </c>
    </row>
    <row r="608" spans="1:8" ht="15.75" x14ac:dyDescent="0.25">
      <c r="A608" s="17">
        <v>4430</v>
      </c>
      <c r="B608" s="18" t="s">
        <v>762</v>
      </c>
      <c r="C608" s="19">
        <f>+C609</f>
        <v>0</v>
      </c>
      <c r="D608" s="19"/>
      <c r="E608" s="19"/>
      <c r="F608" s="19"/>
      <c r="G608" s="19"/>
      <c r="H608" s="19">
        <f t="shared" ref="H608:H609" si="427">+H609</f>
        <v>0</v>
      </c>
    </row>
    <row r="609" spans="1:8" ht="15.75" x14ac:dyDescent="0.25">
      <c r="A609" s="17">
        <v>4431</v>
      </c>
      <c r="B609" s="18" t="s">
        <v>763</v>
      </c>
      <c r="C609" s="22">
        <f>+C610</f>
        <v>0</v>
      </c>
      <c r="D609" s="22"/>
      <c r="E609" s="22"/>
      <c r="F609" s="22"/>
      <c r="G609" s="22"/>
      <c r="H609" s="22">
        <f t="shared" si="427"/>
        <v>0</v>
      </c>
    </row>
    <row r="610" spans="1:8" ht="15.75" x14ac:dyDescent="0.25">
      <c r="A610" s="20" t="s">
        <v>764</v>
      </c>
      <c r="B610" s="21" t="s">
        <v>763</v>
      </c>
      <c r="C610" s="36"/>
      <c r="D610" s="36"/>
      <c r="E610" s="36"/>
      <c r="F610" s="36"/>
      <c r="G610" s="36"/>
      <c r="H610" s="36">
        <f>SUBTOTAL(9,C610:G610)</f>
        <v>0</v>
      </c>
    </row>
    <row r="611" spans="1:8" ht="15.75" x14ac:dyDescent="0.25">
      <c r="A611" s="17">
        <v>4450</v>
      </c>
      <c r="B611" s="18" t="s">
        <v>765</v>
      </c>
      <c r="C611" s="19">
        <f>+C612</f>
        <v>0</v>
      </c>
      <c r="D611" s="19"/>
      <c r="E611" s="19"/>
      <c r="F611" s="19"/>
      <c r="G611" s="19"/>
      <c r="H611" s="19">
        <f t="shared" ref="H611:H612" si="428">+H612</f>
        <v>0</v>
      </c>
    </row>
    <row r="612" spans="1:8" ht="15.75" x14ac:dyDescent="0.25">
      <c r="A612" s="17">
        <v>4451</v>
      </c>
      <c r="B612" s="18" t="s">
        <v>766</v>
      </c>
      <c r="C612" s="22">
        <f>+C613</f>
        <v>0</v>
      </c>
      <c r="D612" s="22"/>
      <c r="E612" s="22"/>
      <c r="F612" s="22"/>
      <c r="G612" s="22"/>
      <c r="H612" s="22">
        <f t="shared" si="428"/>
        <v>0</v>
      </c>
    </row>
    <row r="613" spans="1:8" ht="15.75" x14ac:dyDescent="0.25">
      <c r="A613" s="20" t="s">
        <v>767</v>
      </c>
      <c r="B613" s="21" t="s">
        <v>766</v>
      </c>
      <c r="C613" s="36"/>
      <c r="D613" s="36"/>
      <c r="E613" s="36"/>
      <c r="F613" s="36"/>
      <c r="G613" s="36"/>
      <c r="H613" s="36">
        <f>SUBTOTAL(9,C613:G613)</f>
        <v>0</v>
      </c>
    </row>
    <row r="614" spans="1:8" ht="15.75" x14ac:dyDescent="0.25">
      <c r="A614" s="17">
        <v>4480</v>
      </c>
      <c r="B614" s="18" t="s">
        <v>768</v>
      </c>
      <c r="C614" s="19">
        <f>+C615</f>
        <v>0</v>
      </c>
      <c r="D614" s="19"/>
      <c r="E614" s="19"/>
      <c r="F614" s="19"/>
      <c r="G614" s="19"/>
      <c r="H614" s="19">
        <f t="shared" ref="H614:H615" si="429">+H615</f>
        <v>0</v>
      </c>
    </row>
    <row r="615" spans="1:8" ht="15.75" x14ac:dyDescent="0.25">
      <c r="A615" s="17">
        <v>4481</v>
      </c>
      <c r="B615" s="18" t="s">
        <v>769</v>
      </c>
      <c r="C615" s="22">
        <f>+C616</f>
        <v>0</v>
      </c>
      <c r="D615" s="22"/>
      <c r="E615" s="22"/>
      <c r="F615" s="22"/>
      <c r="G615" s="22"/>
      <c r="H615" s="22">
        <f t="shared" si="429"/>
        <v>0</v>
      </c>
    </row>
    <row r="616" spans="1:8" ht="15.75" x14ac:dyDescent="0.25">
      <c r="A616" s="20" t="s">
        <v>770</v>
      </c>
      <c r="B616" s="21" t="s">
        <v>769</v>
      </c>
      <c r="C616" s="36"/>
      <c r="D616" s="36"/>
      <c r="E616" s="36"/>
      <c r="F616" s="36"/>
      <c r="G616" s="36"/>
      <c r="H616" s="36">
        <f>SUBTOTAL(9,C616:G616)</f>
        <v>0</v>
      </c>
    </row>
    <row r="617" spans="1:8" ht="15.75" x14ac:dyDescent="0.25">
      <c r="A617" s="14">
        <v>4800</v>
      </c>
      <c r="B617" s="15" t="s">
        <v>942</v>
      </c>
      <c r="C617" s="16">
        <f>+C618</f>
        <v>0</v>
      </c>
      <c r="D617" s="16"/>
      <c r="E617" s="16"/>
      <c r="F617" s="16"/>
      <c r="G617" s="16"/>
      <c r="H617" s="16">
        <f t="shared" ref="H617:H618" si="430">+H618</f>
        <v>0</v>
      </c>
    </row>
    <row r="618" spans="1:8" ht="15.75" x14ac:dyDescent="0.25">
      <c r="A618" s="17">
        <v>4810</v>
      </c>
      <c r="B618" s="18" t="s">
        <v>943</v>
      </c>
      <c r="C618" s="19">
        <f>+C619</f>
        <v>0</v>
      </c>
      <c r="D618" s="19"/>
      <c r="E618" s="19"/>
      <c r="F618" s="19"/>
      <c r="G618" s="19"/>
      <c r="H618" s="19">
        <f t="shared" si="430"/>
        <v>0</v>
      </c>
    </row>
    <row r="619" spans="1:8" ht="15.75" x14ac:dyDescent="0.25">
      <c r="A619" s="20" t="s">
        <v>1020</v>
      </c>
      <c r="B619" s="21" t="s">
        <v>943</v>
      </c>
      <c r="C619" s="36"/>
      <c r="D619" s="36"/>
      <c r="E619" s="36"/>
      <c r="F619" s="36"/>
      <c r="G619" s="36"/>
      <c r="H619" s="36">
        <f>SUBTOTAL(9,C619:G619)</f>
        <v>0</v>
      </c>
    </row>
    <row r="620" spans="1:8" ht="15.75" x14ac:dyDescent="0.25">
      <c r="A620" s="14">
        <v>5000</v>
      </c>
      <c r="B620" s="15" t="s">
        <v>771</v>
      </c>
      <c r="C620" s="16">
        <f>+C621+C640+C651+C656+C665+C668+C689+C692+C700</f>
        <v>0</v>
      </c>
      <c r="D620" s="16"/>
      <c r="E620" s="16"/>
      <c r="F620" s="16"/>
      <c r="G620" s="16"/>
      <c r="H620" s="16">
        <f t="shared" ref="H620" si="431">+H621+H640+H651+H656+H665+H668+H689+H692+H700</f>
        <v>0</v>
      </c>
    </row>
    <row r="621" spans="1:8" ht="15.75" x14ac:dyDescent="0.25">
      <c r="A621" s="14">
        <v>5100</v>
      </c>
      <c r="B621" s="15" t="s">
        <v>772</v>
      </c>
      <c r="C621" s="16">
        <f>+C622+C627+C630+C633+C635+C638</f>
        <v>0</v>
      </c>
      <c r="D621" s="16"/>
      <c r="E621" s="16"/>
      <c r="F621" s="16"/>
      <c r="G621" s="16"/>
      <c r="H621" s="16">
        <f t="shared" ref="H621" si="432">+H622+H627+H630+H633+H635+H638</f>
        <v>0</v>
      </c>
    </row>
    <row r="622" spans="1:8" ht="15.75" x14ac:dyDescent="0.25">
      <c r="A622" s="17">
        <v>5110</v>
      </c>
      <c r="B622" s="18" t="s">
        <v>773</v>
      </c>
      <c r="C622" s="19">
        <f>+C623+C625</f>
        <v>0</v>
      </c>
      <c r="D622" s="19"/>
      <c r="E622" s="19"/>
      <c r="F622" s="19"/>
      <c r="G622" s="19"/>
      <c r="H622" s="19">
        <f t="shared" ref="H622" si="433">+H623+H625</f>
        <v>0</v>
      </c>
    </row>
    <row r="623" spans="1:8" ht="15.75" x14ac:dyDescent="0.25">
      <c r="A623" s="17">
        <v>5111</v>
      </c>
      <c r="B623" s="18" t="s">
        <v>774</v>
      </c>
      <c r="C623" s="22">
        <f>+C624</f>
        <v>0</v>
      </c>
      <c r="D623" s="22"/>
      <c r="E623" s="22"/>
      <c r="F623" s="22"/>
      <c r="G623" s="22"/>
      <c r="H623" s="22">
        <f t="shared" ref="H623" si="434">+H624</f>
        <v>0</v>
      </c>
    </row>
    <row r="624" spans="1:8" ht="15.75" x14ac:dyDescent="0.25">
      <c r="A624" s="23" t="s">
        <v>775</v>
      </c>
      <c r="B624" s="24" t="s">
        <v>774</v>
      </c>
      <c r="C624" s="37"/>
      <c r="D624" s="37"/>
      <c r="E624" s="37"/>
      <c r="F624" s="37"/>
      <c r="G624" s="37"/>
      <c r="H624" s="37">
        <f>SUBTOTAL(9,C624:G624)</f>
        <v>0</v>
      </c>
    </row>
    <row r="625" spans="1:8" ht="15.75" x14ac:dyDescent="0.25">
      <c r="A625" s="17">
        <v>5112</v>
      </c>
      <c r="B625" s="18" t="s">
        <v>776</v>
      </c>
      <c r="C625" s="22">
        <f>+C626</f>
        <v>0</v>
      </c>
      <c r="D625" s="22"/>
      <c r="E625" s="22"/>
      <c r="F625" s="22"/>
      <c r="G625" s="22"/>
      <c r="H625" s="22">
        <f t="shared" ref="H625" si="435">+H626</f>
        <v>0</v>
      </c>
    </row>
    <row r="626" spans="1:8" ht="15.75" x14ac:dyDescent="0.25">
      <c r="A626" s="23" t="s">
        <v>777</v>
      </c>
      <c r="B626" s="24" t="s">
        <v>776</v>
      </c>
      <c r="C626" s="37"/>
      <c r="D626" s="37"/>
      <c r="E626" s="37"/>
      <c r="F626" s="37"/>
      <c r="G626" s="37"/>
      <c r="H626" s="37">
        <f>SUBTOTAL(9,C626:G626)</f>
        <v>0</v>
      </c>
    </row>
    <row r="627" spans="1:8" ht="15.75" x14ac:dyDescent="0.25">
      <c r="A627" s="17">
        <v>5120</v>
      </c>
      <c r="B627" s="18" t="s">
        <v>778</v>
      </c>
      <c r="C627" s="19">
        <f>+C628</f>
        <v>0</v>
      </c>
      <c r="D627" s="19"/>
      <c r="E627" s="19"/>
      <c r="F627" s="19"/>
      <c r="G627" s="19"/>
      <c r="H627" s="19">
        <f t="shared" ref="H627:H628" si="436">+H628</f>
        <v>0</v>
      </c>
    </row>
    <row r="628" spans="1:8" ht="15.75" x14ac:dyDescent="0.25">
      <c r="A628" s="17">
        <v>5121</v>
      </c>
      <c r="B628" s="18" t="s">
        <v>779</v>
      </c>
      <c r="C628" s="22">
        <f>+C629</f>
        <v>0</v>
      </c>
      <c r="D628" s="22"/>
      <c r="E628" s="22"/>
      <c r="F628" s="22"/>
      <c r="G628" s="22"/>
      <c r="H628" s="22">
        <f t="shared" si="436"/>
        <v>0</v>
      </c>
    </row>
    <row r="629" spans="1:8" ht="15.75" x14ac:dyDescent="0.25">
      <c r="A629" s="23" t="s">
        <v>780</v>
      </c>
      <c r="B629" s="24" t="s">
        <v>779</v>
      </c>
      <c r="C629" s="37"/>
      <c r="D629" s="37"/>
      <c r="E629" s="37"/>
      <c r="F629" s="37"/>
      <c r="G629" s="37"/>
      <c r="H629" s="37">
        <f>SUBTOTAL(9,C629:G629)</f>
        <v>0</v>
      </c>
    </row>
    <row r="630" spans="1:8" ht="15.75" x14ac:dyDescent="0.25">
      <c r="A630" s="17">
        <v>5130</v>
      </c>
      <c r="B630" s="18" t="s">
        <v>781</v>
      </c>
      <c r="C630" s="19">
        <f>+C631</f>
        <v>0</v>
      </c>
      <c r="D630" s="19"/>
      <c r="E630" s="19"/>
      <c r="F630" s="19"/>
      <c r="G630" s="19"/>
      <c r="H630" s="19">
        <f t="shared" ref="H630:H631" si="437">+H631</f>
        <v>0</v>
      </c>
    </row>
    <row r="631" spans="1:8" ht="15.75" x14ac:dyDescent="0.25">
      <c r="A631" s="17">
        <v>5131</v>
      </c>
      <c r="B631" s="18" t="s">
        <v>782</v>
      </c>
      <c r="C631" s="22">
        <f>+C632</f>
        <v>0</v>
      </c>
      <c r="D631" s="22"/>
      <c r="E631" s="22"/>
      <c r="F631" s="22"/>
      <c r="G631" s="22"/>
      <c r="H631" s="22">
        <f t="shared" si="437"/>
        <v>0</v>
      </c>
    </row>
    <row r="632" spans="1:8" ht="15.75" x14ac:dyDescent="0.25">
      <c r="A632" s="23" t="s">
        <v>783</v>
      </c>
      <c r="B632" s="24" t="s">
        <v>782</v>
      </c>
      <c r="C632" s="37"/>
      <c r="D632" s="37"/>
      <c r="E632" s="37"/>
      <c r="F632" s="37"/>
      <c r="G632" s="37"/>
      <c r="H632" s="37">
        <f>SUBTOTAL(9,C632:G632)</f>
        <v>0</v>
      </c>
    </row>
    <row r="633" spans="1:8" ht="15.75" x14ac:dyDescent="0.25">
      <c r="A633" s="17">
        <v>5140</v>
      </c>
      <c r="B633" s="18" t="s">
        <v>944</v>
      </c>
      <c r="C633" s="19">
        <f>+C634</f>
        <v>0</v>
      </c>
      <c r="D633" s="19"/>
      <c r="E633" s="19"/>
      <c r="F633" s="19"/>
      <c r="G633" s="19"/>
      <c r="H633" s="19">
        <f t="shared" ref="H633" si="438">+H634</f>
        <v>0</v>
      </c>
    </row>
    <row r="634" spans="1:8" ht="15.75" x14ac:dyDescent="0.25">
      <c r="A634" s="23" t="s">
        <v>1021</v>
      </c>
      <c r="B634" s="24" t="s">
        <v>944</v>
      </c>
      <c r="C634" s="37"/>
      <c r="D634" s="37"/>
      <c r="E634" s="37"/>
      <c r="F634" s="37"/>
      <c r="G634" s="37"/>
      <c r="H634" s="37">
        <f>SUBTOTAL(9,C634:G634)</f>
        <v>0</v>
      </c>
    </row>
    <row r="635" spans="1:8" ht="15.75" x14ac:dyDescent="0.25">
      <c r="A635" s="17">
        <v>5150</v>
      </c>
      <c r="B635" s="18" t="s">
        <v>784</v>
      </c>
      <c r="C635" s="19">
        <f>+C636</f>
        <v>0</v>
      </c>
      <c r="D635" s="19"/>
      <c r="E635" s="19"/>
      <c r="F635" s="19"/>
      <c r="G635" s="19"/>
      <c r="H635" s="19">
        <f t="shared" ref="H635:H636" si="439">+H636</f>
        <v>0</v>
      </c>
    </row>
    <row r="636" spans="1:8" ht="15.75" x14ac:dyDescent="0.25">
      <c r="A636" s="17">
        <v>5151</v>
      </c>
      <c r="B636" s="18" t="s">
        <v>785</v>
      </c>
      <c r="C636" s="22">
        <f>+C637</f>
        <v>0</v>
      </c>
      <c r="D636" s="22"/>
      <c r="E636" s="22"/>
      <c r="F636" s="22"/>
      <c r="G636" s="22"/>
      <c r="H636" s="22">
        <f t="shared" si="439"/>
        <v>0</v>
      </c>
    </row>
    <row r="637" spans="1:8" ht="15.75" x14ac:dyDescent="0.25">
      <c r="A637" s="23" t="s">
        <v>786</v>
      </c>
      <c r="B637" s="24" t="s">
        <v>785</v>
      </c>
      <c r="C637" s="37"/>
      <c r="D637" s="37"/>
      <c r="E637" s="37"/>
      <c r="F637" s="37"/>
      <c r="G637" s="37"/>
      <c r="H637" s="37">
        <f>SUBTOTAL(9,C637:G637)</f>
        <v>0</v>
      </c>
    </row>
    <row r="638" spans="1:8" ht="15.75" x14ac:dyDescent="0.25">
      <c r="A638" s="17">
        <v>5190</v>
      </c>
      <c r="B638" s="18" t="s">
        <v>1022</v>
      </c>
      <c r="C638" s="19">
        <f>+C639</f>
        <v>0</v>
      </c>
      <c r="D638" s="19"/>
      <c r="E638" s="19"/>
      <c r="F638" s="19"/>
      <c r="G638" s="19"/>
      <c r="H638" s="19">
        <f t="shared" ref="H638" si="440">+H639</f>
        <v>0</v>
      </c>
    </row>
    <row r="639" spans="1:8" ht="15.75" x14ac:dyDescent="0.25">
      <c r="A639" s="23" t="s">
        <v>1023</v>
      </c>
      <c r="B639" s="24" t="s">
        <v>945</v>
      </c>
      <c r="C639" s="37"/>
      <c r="D639" s="37"/>
      <c r="E639" s="37"/>
      <c r="F639" s="37"/>
      <c r="G639" s="37"/>
      <c r="H639" s="37">
        <f>SUBTOTAL(9,C639:G639)</f>
        <v>0</v>
      </c>
    </row>
    <row r="640" spans="1:8" ht="15.75" x14ac:dyDescent="0.25">
      <c r="A640" s="14">
        <v>5200</v>
      </c>
      <c r="B640" s="15" t="s">
        <v>787</v>
      </c>
      <c r="C640" s="16">
        <f>+C641+C644+C646+C649</f>
        <v>0</v>
      </c>
      <c r="D640" s="16"/>
      <c r="E640" s="16"/>
      <c r="F640" s="16"/>
      <c r="G640" s="16"/>
      <c r="H640" s="16">
        <f t="shared" ref="H640" si="441">+H641+H644+H646+H649</f>
        <v>0</v>
      </c>
    </row>
    <row r="641" spans="1:8" ht="15.75" x14ac:dyDescent="0.25">
      <c r="A641" s="17">
        <v>5210</v>
      </c>
      <c r="B641" s="18" t="s">
        <v>788</v>
      </c>
      <c r="C641" s="19">
        <f>+C642</f>
        <v>0</v>
      </c>
      <c r="D641" s="19"/>
      <c r="E641" s="19"/>
      <c r="F641" s="19"/>
      <c r="G641" s="19"/>
      <c r="H641" s="19">
        <f t="shared" ref="H641:H642" si="442">+H642</f>
        <v>0</v>
      </c>
    </row>
    <row r="642" spans="1:8" ht="15.75" x14ac:dyDescent="0.25">
      <c r="A642" s="17">
        <v>5211</v>
      </c>
      <c r="B642" s="18" t="s">
        <v>789</v>
      </c>
      <c r="C642" s="22">
        <f>+C643</f>
        <v>0</v>
      </c>
      <c r="D642" s="22"/>
      <c r="E642" s="22"/>
      <c r="F642" s="22"/>
      <c r="G642" s="22"/>
      <c r="H642" s="22">
        <f t="shared" si="442"/>
        <v>0</v>
      </c>
    </row>
    <row r="643" spans="1:8" ht="15.75" x14ac:dyDescent="0.25">
      <c r="A643" s="23" t="s">
        <v>790</v>
      </c>
      <c r="B643" s="24" t="s">
        <v>789</v>
      </c>
      <c r="C643" s="37"/>
      <c r="D643" s="37"/>
      <c r="E643" s="37"/>
      <c r="F643" s="37"/>
      <c r="G643" s="37"/>
      <c r="H643" s="37">
        <f>SUBTOTAL(9,C643:G643)</f>
        <v>0</v>
      </c>
    </row>
    <row r="644" spans="1:8" ht="15.75" x14ac:dyDescent="0.25">
      <c r="A644" s="17">
        <v>5220</v>
      </c>
      <c r="B644" s="18" t="s">
        <v>946</v>
      </c>
      <c r="C644" s="19">
        <f>+C645</f>
        <v>0</v>
      </c>
      <c r="D644" s="19"/>
      <c r="E644" s="19"/>
      <c r="F644" s="19"/>
      <c r="G644" s="19"/>
      <c r="H644" s="19">
        <f t="shared" ref="H644" si="443">+H645</f>
        <v>0</v>
      </c>
    </row>
    <row r="645" spans="1:8" ht="15.75" x14ac:dyDescent="0.25">
      <c r="A645" s="23" t="s">
        <v>1024</v>
      </c>
      <c r="B645" s="24" t="s">
        <v>946</v>
      </c>
      <c r="C645" s="37"/>
      <c r="D645" s="37"/>
      <c r="E645" s="37"/>
      <c r="F645" s="37"/>
      <c r="G645" s="37"/>
      <c r="H645" s="37">
        <f>SUBTOTAL(9,C645:G645)</f>
        <v>0</v>
      </c>
    </row>
    <row r="646" spans="1:8" ht="15.75" x14ac:dyDescent="0.25">
      <c r="A646" s="17">
        <v>5230</v>
      </c>
      <c r="B646" s="18" t="s">
        <v>791</v>
      </c>
      <c r="C646" s="19">
        <f>+C647</f>
        <v>0</v>
      </c>
      <c r="D646" s="19"/>
      <c r="E646" s="19"/>
      <c r="F646" s="19"/>
      <c r="G646" s="19"/>
      <c r="H646" s="19">
        <f t="shared" ref="H646:H647" si="444">+H647</f>
        <v>0</v>
      </c>
    </row>
    <row r="647" spans="1:8" ht="15.75" x14ac:dyDescent="0.25">
      <c r="A647" s="17">
        <v>5231</v>
      </c>
      <c r="B647" s="18" t="s">
        <v>792</v>
      </c>
      <c r="C647" s="22">
        <f>+C648</f>
        <v>0</v>
      </c>
      <c r="D647" s="22"/>
      <c r="E647" s="22"/>
      <c r="F647" s="22"/>
      <c r="G647" s="22"/>
      <c r="H647" s="22">
        <f t="shared" si="444"/>
        <v>0</v>
      </c>
    </row>
    <row r="648" spans="1:8" ht="15.75" x14ac:dyDescent="0.25">
      <c r="A648" s="23" t="s">
        <v>793</v>
      </c>
      <c r="B648" s="24" t="s">
        <v>792</v>
      </c>
      <c r="C648" s="37"/>
      <c r="D648" s="37"/>
      <c r="E648" s="37"/>
      <c r="F648" s="37"/>
      <c r="G648" s="37"/>
      <c r="H648" s="37">
        <f>SUBTOTAL(9,C648:G648)</f>
        <v>0</v>
      </c>
    </row>
    <row r="649" spans="1:8" ht="15.75" x14ac:dyDescent="0.25">
      <c r="A649" s="17">
        <v>5290</v>
      </c>
      <c r="B649" s="18" t="s">
        <v>947</v>
      </c>
      <c r="C649" s="19">
        <f>+C650</f>
        <v>0</v>
      </c>
      <c r="D649" s="19"/>
      <c r="E649" s="19"/>
      <c r="F649" s="19"/>
      <c r="G649" s="19"/>
      <c r="H649" s="19">
        <f t="shared" ref="H649" si="445">+H650</f>
        <v>0</v>
      </c>
    </row>
    <row r="650" spans="1:8" ht="15.75" x14ac:dyDescent="0.25">
      <c r="A650" s="23" t="s">
        <v>1025</v>
      </c>
      <c r="B650" s="24" t="s">
        <v>947</v>
      </c>
      <c r="C650" s="37"/>
      <c r="D650" s="37"/>
      <c r="E650" s="37"/>
      <c r="F650" s="37"/>
      <c r="G650" s="37"/>
      <c r="H650" s="37">
        <f>SUBTOTAL(9,C650:G650)</f>
        <v>0</v>
      </c>
    </row>
    <row r="651" spans="1:8" ht="15.75" x14ac:dyDescent="0.25">
      <c r="A651" s="14">
        <v>5300</v>
      </c>
      <c r="B651" s="15" t="s">
        <v>948</v>
      </c>
      <c r="C651" s="16">
        <f>+C652+C654</f>
        <v>0</v>
      </c>
      <c r="D651" s="16"/>
      <c r="E651" s="16"/>
      <c r="F651" s="16"/>
      <c r="G651" s="16"/>
      <c r="H651" s="16">
        <f t="shared" ref="H651" si="446">+H652+H654</f>
        <v>0</v>
      </c>
    </row>
    <row r="652" spans="1:8" ht="15.75" x14ac:dyDescent="0.25">
      <c r="A652" s="17">
        <v>5310</v>
      </c>
      <c r="B652" s="18" t="s">
        <v>949</v>
      </c>
      <c r="C652" s="19">
        <f>+C653</f>
        <v>0</v>
      </c>
      <c r="D652" s="19"/>
      <c r="E652" s="19"/>
      <c r="F652" s="19"/>
      <c r="G652" s="19"/>
      <c r="H652" s="19">
        <f t="shared" ref="H652" si="447">+H653</f>
        <v>0</v>
      </c>
    </row>
    <row r="653" spans="1:8" ht="15.75" x14ac:dyDescent="0.25">
      <c r="A653" s="23" t="s">
        <v>1026</v>
      </c>
      <c r="B653" s="24" t="s">
        <v>950</v>
      </c>
      <c r="C653" s="37"/>
      <c r="D653" s="37"/>
      <c r="E653" s="37"/>
      <c r="F653" s="37"/>
      <c r="G653" s="37"/>
      <c r="H653" s="37">
        <f>SUBTOTAL(9,C653:G653)</f>
        <v>0</v>
      </c>
    </row>
    <row r="654" spans="1:8" ht="15.75" x14ac:dyDescent="0.25">
      <c r="A654" s="17">
        <v>5320</v>
      </c>
      <c r="B654" s="18" t="s">
        <v>951</v>
      </c>
      <c r="C654" s="19">
        <f>+C655</f>
        <v>0</v>
      </c>
      <c r="D654" s="19"/>
      <c r="E654" s="19"/>
      <c r="F654" s="19"/>
      <c r="G654" s="19"/>
      <c r="H654" s="19">
        <f t="shared" ref="H654" si="448">+H655</f>
        <v>0</v>
      </c>
    </row>
    <row r="655" spans="1:8" ht="15.75" x14ac:dyDescent="0.25">
      <c r="A655" s="23" t="s">
        <v>1027</v>
      </c>
      <c r="B655" s="24" t="s">
        <v>952</v>
      </c>
      <c r="C655" s="37"/>
      <c r="D655" s="37"/>
      <c r="E655" s="37"/>
      <c r="F655" s="37"/>
      <c r="G655" s="37"/>
      <c r="H655" s="37">
        <f>SUBTOTAL(9,C655:G655)</f>
        <v>0</v>
      </c>
    </row>
    <row r="656" spans="1:8" ht="15.75" x14ac:dyDescent="0.25">
      <c r="A656" s="14">
        <v>5400</v>
      </c>
      <c r="B656" s="15" t="s">
        <v>794</v>
      </c>
      <c r="C656" s="16">
        <f>+C657+C660+C662</f>
        <v>0</v>
      </c>
      <c r="D656" s="16"/>
      <c r="E656" s="16"/>
      <c r="F656" s="16"/>
      <c r="G656" s="16"/>
      <c r="H656" s="16">
        <f t="shared" ref="H656" si="449">+H657+H660+H662</f>
        <v>0</v>
      </c>
    </row>
    <row r="657" spans="1:8" ht="15.75" x14ac:dyDescent="0.25">
      <c r="A657" s="17">
        <v>5410</v>
      </c>
      <c r="B657" s="18" t="s">
        <v>795</v>
      </c>
      <c r="C657" s="19">
        <f>+C658</f>
        <v>0</v>
      </c>
      <c r="D657" s="19"/>
      <c r="E657" s="19"/>
      <c r="F657" s="19"/>
      <c r="G657" s="19"/>
      <c r="H657" s="19">
        <f t="shared" ref="H657:H658" si="450">+H658</f>
        <v>0</v>
      </c>
    </row>
    <row r="658" spans="1:8" ht="15.75" x14ac:dyDescent="0.25">
      <c r="A658" s="17">
        <v>5411</v>
      </c>
      <c r="B658" s="18" t="s">
        <v>796</v>
      </c>
      <c r="C658" s="22">
        <f>+C659</f>
        <v>0</v>
      </c>
      <c r="D658" s="22"/>
      <c r="E658" s="22"/>
      <c r="F658" s="22"/>
      <c r="G658" s="22"/>
      <c r="H658" s="22">
        <f t="shared" si="450"/>
        <v>0</v>
      </c>
    </row>
    <row r="659" spans="1:8" ht="15.75" x14ac:dyDescent="0.25">
      <c r="A659" s="23" t="s">
        <v>797</v>
      </c>
      <c r="B659" s="24" t="s">
        <v>798</v>
      </c>
      <c r="C659" s="37"/>
      <c r="D659" s="37"/>
      <c r="E659" s="37"/>
      <c r="F659" s="37"/>
      <c r="G659" s="37"/>
      <c r="H659" s="37">
        <f>SUBTOTAL(9,C659:G659)</f>
        <v>0</v>
      </c>
    </row>
    <row r="660" spans="1:8" ht="15.75" x14ac:dyDescent="0.25">
      <c r="A660" s="17">
        <v>5420</v>
      </c>
      <c r="B660" s="18" t="s">
        <v>953</v>
      </c>
      <c r="C660" s="19">
        <f>+C661</f>
        <v>0</v>
      </c>
      <c r="D660" s="19"/>
      <c r="E660" s="19"/>
      <c r="F660" s="19"/>
      <c r="G660" s="19"/>
      <c r="H660" s="19">
        <f t="shared" ref="H660" si="451">+H661</f>
        <v>0</v>
      </c>
    </row>
    <row r="661" spans="1:8" ht="15.75" x14ac:dyDescent="0.25">
      <c r="A661" s="23" t="s">
        <v>1028</v>
      </c>
      <c r="B661" s="24" t="s">
        <v>953</v>
      </c>
      <c r="C661" s="37"/>
      <c r="D661" s="37"/>
      <c r="E661" s="37"/>
      <c r="F661" s="37"/>
      <c r="G661" s="37"/>
      <c r="H661" s="37">
        <f>SUBTOTAL(9,C661:G661)</f>
        <v>0</v>
      </c>
    </row>
    <row r="662" spans="1:8" ht="15.75" x14ac:dyDescent="0.25">
      <c r="A662" s="17">
        <v>5490</v>
      </c>
      <c r="B662" s="18" t="s">
        <v>799</v>
      </c>
      <c r="C662" s="19">
        <f>+C663</f>
        <v>0</v>
      </c>
      <c r="D662" s="19"/>
      <c r="E662" s="19"/>
      <c r="F662" s="19"/>
      <c r="G662" s="19"/>
      <c r="H662" s="19">
        <f t="shared" ref="H662:H663" si="452">+H663</f>
        <v>0</v>
      </c>
    </row>
    <row r="663" spans="1:8" ht="15.75" x14ac:dyDescent="0.25">
      <c r="A663" s="17">
        <v>5491</v>
      </c>
      <c r="B663" s="18" t="s">
        <v>800</v>
      </c>
      <c r="C663" s="22">
        <f>+C664</f>
        <v>0</v>
      </c>
      <c r="D663" s="22"/>
      <c r="E663" s="22"/>
      <c r="F663" s="22"/>
      <c r="G663" s="22"/>
      <c r="H663" s="22">
        <f t="shared" si="452"/>
        <v>0</v>
      </c>
    </row>
    <row r="664" spans="1:8" ht="15.75" x14ac:dyDescent="0.25">
      <c r="A664" s="23" t="s">
        <v>801</v>
      </c>
      <c r="B664" s="24" t="s">
        <v>800</v>
      </c>
      <c r="C664" s="37"/>
      <c r="D664" s="37"/>
      <c r="E664" s="37"/>
      <c r="F664" s="37"/>
      <c r="G664" s="37"/>
      <c r="H664" s="37">
        <f>SUBTOTAL(9,C664:G664)</f>
        <v>0</v>
      </c>
    </row>
    <row r="665" spans="1:8" ht="15.75" x14ac:dyDescent="0.25">
      <c r="A665" s="14">
        <v>5500</v>
      </c>
      <c r="B665" s="15" t="s">
        <v>954</v>
      </c>
      <c r="C665" s="16">
        <f>+C666</f>
        <v>0</v>
      </c>
      <c r="D665" s="16"/>
      <c r="E665" s="16"/>
      <c r="F665" s="16"/>
      <c r="G665" s="16"/>
      <c r="H665" s="16">
        <f t="shared" ref="H665:H666" si="453">+H666</f>
        <v>0</v>
      </c>
    </row>
    <row r="666" spans="1:8" ht="15.75" x14ac:dyDescent="0.25">
      <c r="A666" s="17">
        <v>5510</v>
      </c>
      <c r="B666" s="18" t="s">
        <v>954</v>
      </c>
      <c r="C666" s="19">
        <f>+C667</f>
        <v>0</v>
      </c>
      <c r="D666" s="19"/>
      <c r="E666" s="19"/>
      <c r="F666" s="19"/>
      <c r="G666" s="19"/>
      <c r="H666" s="19">
        <f t="shared" si="453"/>
        <v>0</v>
      </c>
    </row>
    <row r="667" spans="1:8" ht="15.75" x14ac:dyDescent="0.25">
      <c r="A667" s="23" t="s">
        <v>1029</v>
      </c>
      <c r="B667" s="24" t="s">
        <v>955</v>
      </c>
      <c r="C667" s="37"/>
      <c r="D667" s="37"/>
      <c r="E667" s="37"/>
      <c r="F667" s="37"/>
      <c r="G667" s="37"/>
      <c r="H667" s="37">
        <f>SUBTOTAL(9,C667:G667)</f>
        <v>0</v>
      </c>
    </row>
    <row r="668" spans="1:8" ht="15.75" x14ac:dyDescent="0.25">
      <c r="A668" s="14">
        <v>5600</v>
      </c>
      <c r="B668" s="15" t="s">
        <v>802</v>
      </c>
      <c r="C668" s="16">
        <f>+C669+C671+C673+C675+C677+C680+C682+C686</f>
        <v>0</v>
      </c>
      <c r="D668" s="16"/>
      <c r="E668" s="16"/>
      <c r="F668" s="16"/>
      <c r="G668" s="16"/>
      <c r="H668" s="16">
        <f t="shared" ref="H668" si="454">+H669+H671+H673+H675+H677+H680+H682+H686</f>
        <v>0</v>
      </c>
    </row>
    <row r="669" spans="1:8" ht="15.75" x14ac:dyDescent="0.25">
      <c r="A669" s="17">
        <v>5610</v>
      </c>
      <c r="B669" s="18" t="s">
        <v>956</v>
      </c>
      <c r="C669" s="19">
        <f>+C670</f>
        <v>0</v>
      </c>
      <c r="D669" s="19"/>
      <c r="E669" s="19"/>
      <c r="F669" s="19"/>
      <c r="G669" s="19"/>
      <c r="H669" s="19">
        <f t="shared" ref="H669" si="455">+H670</f>
        <v>0</v>
      </c>
    </row>
    <row r="670" spans="1:8" ht="15.75" x14ac:dyDescent="0.25">
      <c r="A670" s="23" t="s">
        <v>1030</v>
      </c>
      <c r="B670" s="24" t="s">
        <v>956</v>
      </c>
      <c r="C670" s="37"/>
      <c r="D670" s="37"/>
      <c r="E670" s="37"/>
      <c r="F670" s="37"/>
      <c r="G670" s="37"/>
      <c r="H670" s="37">
        <f>SUBTOTAL(9,C670:G670)</f>
        <v>0</v>
      </c>
    </row>
    <row r="671" spans="1:8" ht="15.75" x14ac:dyDescent="0.25">
      <c r="A671" s="17">
        <v>5620</v>
      </c>
      <c r="B671" s="18" t="s">
        <v>957</v>
      </c>
      <c r="C671" s="19">
        <f>+C672</f>
        <v>0</v>
      </c>
      <c r="D671" s="19"/>
      <c r="E671" s="19"/>
      <c r="F671" s="19"/>
      <c r="G671" s="19"/>
      <c r="H671" s="19">
        <f t="shared" ref="H671" si="456">+H672</f>
        <v>0</v>
      </c>
    </row>
    <row r="672" spans="1:8" ht="15.75" x14ac:dyDescent="0.25">
      <c r="A672" s="23" t="s">
        <v>1031</v>
      </c>
      <c r="B672" s="24" t="s">
        <v>957</v>
      </c>
      <c r="C672" s="37"/>
      <c r="D672" s="37"/>
      <c r="E672" s="37"/>
      <c r="F672" s="37"/>
      <c r="G672" s="37"/>
      <c r="H672" s="37">
        <f>SUBTOTAL(9,C672:G672)</f>
        <v>0</v>
      </c>
    </row>
    <row r="673" spans="1:8" ht="15.75" x14ac:dyDescent="0.25">
      <c r="A673" s="17">
        <v>5630</v>
      </c>
      <c r="B673" s="18" t="s">
        <v>958</v>
      </c>
      <c r="C673" s="19">
        <f>+C674</f>
        <v>0</v>
      </c>
      <c r="D673" s="19"/>
      <c r="E673" s="19"/>
      <c r="F673" s="19"/>
      <c r="G673" s="19"/>
      <c r="H673" s="19">
        <f t="shared" ref="H673" si="457">+H674</f>
        <v>0</v>
      </c>
    </row>
    <row r="674" spans="1:8" ht="15.75" x14ac:dyDescent="0.25">
      <c r="A674" s="23" t="s">
        <v>1032</v>
      </c>
      <c r="B674" s="24" t="s">
        <v>959</v>
      </c>
      <c r="C674" s="37"/>
      <c r="D674" s="37"/>
      <c r="E674" s="37"/>
      <c r="F674" s="37"/>
      <c r="G674" s="37"/>
      <c r="H674" s="37">
        <f>SUBTOTAL(9,C674:G674)</f>
        <v>0</v>
      </c>
    </row>
    <row r="675" spans="1:8" ht="15.75" customHeight="1" x14ac:dyDescent="0.25">
      <c r="A675" s="17">
        <v>5640</v>
      </c>
      <c r="B675" s="18" t="s">
        <v>960</v>
      </c>
      <c r="C675" s="19">
        <f>+C676</f>
        <v>0</v>
      </c>
      <c r="D675" s="19"/>
      <c r="E675" s="19"/>
      <c r="F675" s="19"/>
      <c r="G675" s="19"/>
      <c r="H675" s="19">
        <f t="shared" ref="H675" si="458">+H676</f>
        <v>0</v>
      </c>
    </row>
    <row r="676" spans="1:8" ht="15.75" customHeight="1" x14ac:dyDescent="0.25">
      <c r="A676" s="23" t="s">
        <v>1033</v>
      </c>
      <c r="B676" s="24" t="s">
        <v>960</v>
      </c>
      <c r="C676" s="37"/>
      <c r="D676" s="37"/>
      <c r="E676" s="37"/>
      <c r="F676" s="37"/>
      <c r="G676" s="37"/>
      <c r="H676" s="37">
        <f>SUBTOTAL(9,C676:G676)</f>
        <v>0</v>
      </c>
    </row>
    <row r="677" spans="1:8" ht="15.75" x14ac:dyDescent="0.25">
      <c r="A677" s="17">
        <v>5650</v>
      </c>
      <c r="B677" s="18" t="s">
        <v>803</v>
      </c>
      <c r="C677" s="19">
        <f>+C678</f>
        <v>0</v>
      </c>
      <c r="D677" s="19"/>
      <c r="E677" s="19"/>
      <c r="F677" s="19"/>
      <c r="G677" s="19"/>
      <c r="H677" s="19">
        <f t="shared" ref="H677:H678" si="459">+H678</f>
        <v>0</v>
      </c>
    </row>
    <row r="678" spans="1:8" ht="15.75" x14ac:dyDescent="0.25">
      <c r="A678" s="17">
        <v>5651</v>
      </c>
      <c r="B678" s="18" t="s">
        <v>804</v>
      </c>
      <c r="C678" s="22">
        <f>+C679</f>
        <v>0</v>
      </c>
      <c r="D678" s="22"/>
      <c r="E678" s="22"/>
      <c r="F678" s="22"/>
      <c r="G678" s="22"/>
      <c r="H678" s="22">
        <f t="shared" si="459"/>
        <v>0</v>
      </c>
    </row>
    <row r="679" spans="1:8" ht="15.75" x14ac:dyDescent="0.25">
      <c r="A679" s="23" t="s">
        <v>805</v>
      </c>
      <c r="B679" s="24" t="s">
        <v>804</v>
      </c>
      <c r="C679" s="37"/>
      <c r="D679" s="37"/>
      <c r="E679" s="37"/>
      <c r="F679" s="37"/>
      <c r="G679" s="37"/>
      <c r="H679" s="37">
        <f>SUBTOTAL(9,C679:G679)</f>
        <v>0</v>
      </c>
    </row>
    <row r="680" spans="1:8" ht="15.75" x14ac:dyDescent="0.25">
      <c r="A680" s="17">
        <v>5660</v>
      </c>
      <c r="B680" s="18" t="s">
        <v>961</v>
      </c>
      <c r="C680" s="19">
        <f>+C681</f>
        <v>0</v>
      </c>
      <c r="D680" s="19"/>
      <c r="E680" s="19"/>
      <c r="F680" s="19"/>
      <c r="G680" s="19"/>
      <c r="H680" s="19">
        <f t="shared" ref="H680" si="460">+H681</f>
        <v>0</v>
      </c>
    </row>
    <row r="681" spans="1:8" ht="15.75" x14ac:dyDescent="0.25">
      <c r="A681" s="23" t="s">
        <v>1034</v>
      </c>
      <c r="B681" s="24" t="s">
        <v>962</v>
      </c>
      <c r="C681" s="37"/>
      <c r="D681" s="37"/>
      <c r="E681" s="37"/>
      <c r="F681" s="37"/>
      <c r="G681" s="37"/>
      <c r="H681" s="37">
        <f>SUBTOTAL(9,C681:G681)</f>
        <v>0</v>
      </c>
    </row>
    <row r="682" spans="1:8" ht="15.75" x14ac:dyDescent="0.25">
      <c r="A682" s="17">
        <v>5670</v>
      </c>
      <c r="B682" s="18" t="s">
        <v>806</v>
      </c>
      <c r="C682" s="19">
        <f>+C683</f>
        <v>0</v>
      </c>
      <c r="D682" s="19"/>
      <c r="E682" s="19"/>
      <c r="F682" s="19"/>
      <c r="G682" s="19"/>
      <c r="H682" s="19">
        <f t="shared" ref="H682" si="461">+H683</f>
        <v>0</v>
      </c>
    </row>
    <row r="683" spans="1:8" ht="15.75" x14ac:dyDescent="0.25">
      <c r="A683" s="17">
        <v>5671</v>
      </c>
      <c r="B683" s="18" t="s">
        <v>807</v>
      </c>
      <c r="C683" s="22">
        <f>+C684+C685</f>
        <v>0</v>
      </c>
      <c r="D683" s="22"/>
      <c r="E683" s="22"/>
      <c r="F683" s="22"/>
      <c r="G683" s="22"/>
      <c r="H683" s="22">
        <f t="shared" ref="H683" si="462">+H684+H685</f>
        <v>0</v>
      </c>
    </row>
    <row r="684" spans="1:8" ht="15.75" x14ac:dyDescent="0.25">
      <c r="A684" s="23" t="s">
        <v>808</v>
      </c>
      <c r="B684" s="24" t="s">
        <v>807</v>
      </c>
      <c r="C684" s="37"/>
      <c r="D684" s="37"/>
      <c r="E684" s="37"/>
      <c r="F684" s="37"/>
      <c r="G684" s="37"/>
      <c r="H684" s="37">
        <f t="shared" ref="H684:H685" si="463">SUBTOTAL(9,C684:G684)</f>
        <v>0</v>
      </c>
    </row>
    <row r="685" spans="1:8" ht="15.75" x14ac:dyDescent="0.25">
      <c r="A685" s="23" t="s">
        <v>1035</v>
      </c>
      <c r="B685" s="24" t="s">
        <v>963</v>
      </c>
      <c r="C685" s="37"/>
      <c r="D685" s="37"/>
      <c r="E685" s="37"/>
      <c r="F685" s="37"/>
      <c r="G685" s="37"/>
      <c r="H685" s="37">
        <f t="shared" si="463"/>
        <v>0</v>
      </c>
    </row>
    <row r="686" spans="1:8" ht="15.75" x14ac:dyDescent="0.25">
      <c r="A686" s="17">
        <v>5690</v>
      </c>
      <c r="B686" s="18" t="s">
        <v>809</v>
      </c>
      <c r="C686" s="19">
        <f>+C687</f>
        <v>0</v>
      </c>
      <c r="D686" s="19"/>
      <c r="E686" s="19"/>
      <c r="F686" s="19"/>
      <c r="G686" s="19"/>
      <c r="H686" s="19">
        <f t="shared" ref="H686:H687" si="464">+H687</f>
        <v>0</v>
      </c>
    </row>
    <row r="687" spans="1:8" ht="15.75" x14ac:dyDescent="0.25">
      <c r="A687" s="17">
        <v>5691</v>
      </c>
      <c r="B687" s="18" t="s">
        <v>810</v>
      </c>
      <c r="C687" s="22">
        <f>+C688</f>
        <v>0</v>
      </c>
      <c r="D687" s="22"/>
      <c r="E687" s="22"/>
      <c r="F687" s="22"/>
      <c r="G687" s="22"/>
      <c r="H687" s="22">
        <f t="shared" si="464"/>
        <v>0</v>
      </c>
    </row>
    <row r="688" spans="1:8" ht="15.75" x14ac:dyDescent="0.25">
      <c r="A688" s="23" t="s">
        <v>1043</v>
      </c>
      <c r="B688" s="24" t="s">
        <v>810</v>
      </c>
      <c r="C688" s="37"/>
      <c r="D688" s="37"/>
      <c r="E688" s="37"/>
      <c r="F688" s="37"/>
      <c r="G688" s="37"/>
      <c r="H688" s="37">
        <f>SUBTOTAL(9,C688:G688)</f>
        <v>0</v>
      </c>
    </row>
    <row r="689" spans="1:8" ht="15.75" x14ac:dyDescent="0.25">
      <c r="A689" s="14" t="s">
        <v>1050</v>
      </c>
      <c r="B689" s="15" t="s">
        <v>1051</v>
      </c>
      <c r="C689" s="16">
        <f>+C690</f>
        <v>0</v>
      </c>
      <c r="D689" s="16"/>
      <c r="E689" s="16"/>
      <c r="F689" s="16"/>
      <c r="G689" s="16"/>
      <c r="H689" s="16">
        <f t="shared" ref="H689:H690" si="465">+H690</f>
        <v>0</v>
      </c>
    </row>
    <row r="690" spans="1:8" ht="15.75" x14ac:dyDescent="0.25">
      <c r="A690" s="17">
        <v>5780</v>
      </c>
      <c r="B690" s="18" t="s">
        <v>964</v>
      </c>
      <c r="C690" s="19">
        <f>+C691</f>
        <v>0</v>
      </c>
      <c r="D690" s="19"/>
      <c r="E690" s="19"/>
      <c r="F690" s="19"/>
      <c r="G690" s="19"/>
      <c r="H690" s="19">
        <f t="shared" si="465"/>
        <v>0</v>
      </c>
    </row>
    <row r="691" spans="1:8" ht="15.75" x14ac:dyDescent="0.25">
      <c r="A691" s="23" t="s">
        <v>1036</v>
      </c>
      <c r="B691" s="24" t="s">
        <v>964</v>
      </c>
      <c r="C691" s="37"/>
      <c r="D691" s="37"/>
      <c r="E691" s="37"/>
      <c r="F691" s="37"/>
      <c r="G691" s="37"/>
      <c r="H691" s="37">
        <f>SUBTOTAL(9,C691:G691)</f>
        <v>0</v>
      </c>
    </row>
    <row r="692" spans="1:8" ht="15.75" x14ac:dyDescent="0.25">
      <c r="A692" s="14">
        <v>5800</v>
      </c>
      <c r="B692" s="15" t="s">
        <v>965</v>
      </c>
      <c r="C692" s="16">
        <f>+C693+C695+C697</f>
        <v>0</v>
      </c>
      <c r="D692" s="16"/>
      <c r="E692" s="16"/>
      <c r="F692" s="16"/>
      <c r="G692" s="16"/>
      <c r="H692" s="16">
        <f t="shared" ref="H692" si="466">+H693+H695+H697</f>
        <v>0</v>
      </c>
    </row>
    <row r="693" spans="1:8" ht="15.75" x14ac:dyDescent="0.25">
      <c r="A693" s="17">
        <v>5810</v>
      </c>
      <c r="B693" s="18" t="s">
        <v>966</v>
      </c>
      <c r="C693" s="19">
        <f>+C694</f>
        <v>0</v>
      </c>
      <c r="D693" s="19"/>
      <c r="E693" s="19"/>
      <c r="F693" s="19"/>
      <c r="G693" s="19"/>
      <c r="H693" s="19">
        <f t="shared" ref="H693" si="467">+H694</f>
        <v>0</v>
      </c>
    </row>
    <row r="694" spans="1:8" ht="15.75" x14ac:dyDescent="0.25">
      <c r="A694" s="23" t="s">
        <v>1037</v>
      </c>
      <c r="B694" s="24" t="s">
        <v>967</v>
      </c>
      <c r="C694" s="37"/>
      <c r="D694" s="37"/>
      <c r="E694" s="37"/>
      <c r="F694" s="37"/>
      <c r="G694" s="37"/>
      <c r="H694" s="37">
        <f>SUBTOTAL(9,C694:G694)</f>
        <v>0</v>
      </c>
    </row>
    <row r="695" spans="1:8" ht="15.75" x14ac:dyDescent="0.25">
      <c r="A695" s="17">
        <v>5830</v>
      </c>
      <c r="B695" s="18" t="s">
        <v>968</v>
      </c>
      <c r="C695" s="19">
        <f>+C696</f>
        <v>0</v>
      </c>
      <c r="D695" s="19"/>
      <c r="E695" s="19"/>
      <c r="F695" s="19"/>
      <c r="G695" s="19"/>
      <c r="H695" s="19">
        <f t="shared" ref="H695" si="468">+H696</f>
        <v>0</v>
      </c>
    </row>
    <row r="696" spans="1:8" ht="15.75" x14ac:dyDescent="0.25">
      <c r="A696" s="23" t="s">
        <v>1038</v>
      </c>
      <c r="B696" s="24" t="s">
        <v>969</v>
      </c>
      <c r="C696" s="37"/>
      <c r="D696" s="37"/>
      <c r="E696" s="37"/>
      <c r="F696" s="37"/>
      <c r="G696" s="37"/>
      <c r="H696" s="37">
        <f>SUBTOTAL(9,C696:G696)</f>
        <v>0</v>
      </c>
    </row>
    <row r="697" spans="1:8" ht="15.75" x14ac:dyDescent="0.25">
      <c r="A697" s="17">
        <v>5890</v>
      </c>
      <c r="B697" s="18" t="s">
        <v>970</v>
      </c>
      <c r="C697" s="19">
        <f>+C698+C699</f>
        <v>0</v>
      </c>
      <c r="D697" s="19"/>
      <c r="E697" s="19"/>
      <c r="F697" s="19"/>
      <c r="G697" s="19"/>
      <c r="H697" s="19">
        <f t="shared" ref="H697" si="469">+H698+H699</f>
        <v>0</v>
      </c>
    </row>
    <row r="698" spans="1:8" ht="15.75" x14ac:dyDescent="0.25">
      <c r="A698" s="23" t="s">
        <v>1039</v>
      </c>
      <c r="B698" s="24" t="s">
        <v>970</v>
      </c>
      <c r="C698" s="37"/>
      <c r="D698" s="37"/>
      <c r="E698" s="37"/>
      <c r="F698" s="37"/>
      <c r="G698" s="37"/>
      <c r="H698" s="37">
        <f t="shared" ref="H698:H699" si="470">SUBTOTAL(9,C698:G698)</f>
        <v>0</v>
      </c>
    </row>
    <row r="699" spans="1:8" ht="15.75" x14ac:dyDescent="0.25">
      <c r="A699" s="23" t="s">
        <v>1040</v>
      </c>
      <c r="B699" s="24" t="s">
        <v>971</v>
      </c>
      <c r="C699" s="37"/>
      <c r="D699" s="37"/>
      <c r="E699" s="37"/>
      <c r="F699" s="37"/>
      <c r="G699" s="37"/>
      <c r="H699" s="37">
        <f t="shared" si="470"/>
        <v>0</v>
      </c>
    </row>
    <row r="700" spans="1:8" ht="15.75" x14ac:dyDescent="0.25">
      <c r="A700" s="14">
        <v>5900</v>
      </c>
      <c r="B700" s="15" t="s">
        <v>972</v>
      </c>
      <c r="C700" s="16">
        <f>+C701+C703</f>
        <v>0</v>
      </c>
      <c r="D700" s="16"/>
      <c r="E700" s="16"/>
      <c r="F700" s="16"/>
      <c r="G700" s="16"/>
      <c r="H700" s="16">
        <f t="shared" ref="H700" si="471">+H701+H703</f>
        <v>0</v>
      </c>
    </row>
    <row r="701" spans="1:8" ht="15.75" x14ac:dyDescent="0.25">
      <c r="A701" s="17">
        <v>5910</v>
      </c>
      <c r="B701" s="18" t="s">
        <v>973</v>
      </c>
      <c r="C701" s="19">
        <f>+C702</f>
        <v>0</v>
      </c>
      <c r="D701" s="19"/>
      <c r="E701" s="19"/>
      <c r="F701" s="19"/>
      <c r="G701" s="19"/>
      <c r="H701" s="19">
        <f t="shared" ref="H701" si="472">+H702</f>
        <v>0</v>
      </c>
    </row>
    <row r="702" spans="1:8" ht="15.75" x14ac:dyDescent="0.25">
      <c r="A702" s="23" t="s">
        <v>1041</v>
      </c>
      <c r="B702" s="24" t="s">
        <v>973</v>
      </c>
      <c r="C702" s="37"/>
      <c r="D702" s="37"/>
      <c r="E702" s="37"/>
      <c r="F702" s="37"/>
      <c r="G702" s="37"/>
      <c r="H702" s="37">
        <f>SUBTOTAL(9,C702:G702)</f>
        <v>0</v>
      </c>
    </row>
    <row r="703" spans="1:8" ht="15.75" x14ac:dyDescent="0.25">
      <c r="A703" s="17">
        <v>5940</v>
      </c>
      <c r="B703" s="18" t="s">
        <v>974</v>
      </c>
      <c r="C703" s="19">
        <f>+C704</f>
        <v>0</v>
      </c>
      <c r="D703" s="19"/>
      <c r="E703" s="19"/>
      <c r="F703" s="19"/>
      <c r="G703" s="19"/>
      <c r="H703" s="19">
        <f t="shared" ref="H703" si="473">+H704</f>
        <v>0</v>
      </c>
    </row>
    <row r="704" spans="1:8" ht="15.75" x14ac:dyDescent="0.25">
      <c r="A704" s="23" t="s">
        <v>1042</v>
      </c>
      <c r="B704" s="24" t="s">
        <v>975</v>
      </c>
      <c r="C704" s="37"/>
      <c r="D704" s="37"/>
      <c r="E704" s="37"/>
      <c r="F704" s="37"/>
      <c r="G704" s="37"/>
      <c r="H704" s="37">
        <f>SUBTOTAL(9,C704:G704)</f>
        <v>0</v>
      </c>
    </row>
    <row r="705" spans="1:8" ht="15.75" x14ac:dyDescent="0.25">
      <c r="A705" s="14">
        <v>6000</v>
      </c>
      <c r="B705" s="15" t="s">
        <v>976</v>
      </c>
      <c r="C705" s="16">
        <f>+C706+C735+C760</f>
        <v>0</v>
      </c>
      <c r="D705" s="16"/>
      <c r="E705" s="16"/>
      <c r="F705" s="16"/>
      <c r="G705" s="16"/>
      <c r="H705" s="16">
        <f t="shared" ref="H705" si="474">+H706+H735+H760</f>
        <v>0</v>
      </c>
    </row>
    <row r="706" spans="1:8" ht="15.75" x14ac:dyDescent="0.25">
      <c r="A706" s="14">
        <v>6100</v>
      </c>
      <c r="B706" s="15" t="s">
        <v>811</v>
      </c>
      <c r="C706" s="16">
        <f>+C707+C710+C717+C720+C723+C726+C729+C732</f>
        <v>0</v>
      </c>
      <c r="D706" s="16"/>
      <c r="E706" s="16"/>
      <c r="F706" s="16"/>
      <c r="G706" s="16"/>
      <c r="H706" s="16">
        <f t="shared" ref="H706" si="475">+H707+H710+H717+H720+H723+H726+H729+H732</f>
        <v>0</v>
      </c>
    </row>
    <row r="707" spans="1:8" ht="15.75" x14ac:dyDescent="0.25">
      <c r="A707" s="17">
        <v>6110</v>
      </c>
      <c r="B707" s="18" t="s">
        <v>812</v>
      </c>
      <c r="C707" s="19">
        <f>+C708</f>
        <v>0</v>
      </c>
      <c r="D707" s="19"/>
      <c r="E707" s="19"/>
      <c r="F707" s="19"/>
      <c r="G707" s="19"/>
      <c r="H707" s="19">
        <f t="shared" ref="H707:H708" si="476">+H708</f>
        <v>0</v>
      </c>
    </row>
    <row r="708" spans="1:8" ht="15.75" x14ac:dyDescent="0.25">
      <c r="A708" s="17">
        <v>6111</v>
      </c>
      <c r="B708" s="18" t="s">
        <v>813</v>
      </c>
      <c r="C708" s="22">
        <f>+C709</f>
        <v>0</v>
      </c>
      <c r="D708" s="22"/>
      <c r="E708" s="22"/>
      <c r="F708" s="22"/>
      <c r="G708" s="22"/>
      <c r="H708" s="22">
        <f t="shared" si="476"/>
        <v>0</v>
      </c>
    </row>
    <row r="709" spans="1:8" ht="15.75" x14ac:dyDescent="0.25">
      <c r="A709" s="23" t="s">
        <v>814</v>
      </c>
      <c r="B709" s="24" t="s">
        <v>815</v>
      </c>
      <c r="C709" s="37"/>
      <c r="D709" s="37"/>
      <c r="E709" s="37"/>
      <c r="F709" s="37"/>
      <c r="G709" s="37"/>
      <c r="H709" s="37">
        <f>SUBTOTAL(9,C709:G709)</f>
        <v>0</v>
      </c>
    </row>
    <row r="710" spans="1:8" ht="15.75" x14ac:dyDescent="0.25">
      <c r="A710" s="17">
        <v>6120</v>
      </c>
      <c r="B710" s="18" t="s">
        <v>816</v>
      </c>
      <c r="C710" s="19">
        <f>+C711+C713+C715</f>
        <v>0</v>
      </c>
      <c r="D710" s="19"/>
      <c r="E710" s="19"/>
      <c r="F710" s="19"/>
      <c r="G710" s="19"/>
      <c r="H710" s="19">
        <f t="shared" ref="H710" si="477">+H711+H713+H715</f>
        <v>0</v>
      </c>
    </row>
    <row r="711" spans="1:8" ht="15.75" x14ac:dyDescent="0.25">
      <c r="A711" s="17">
        <v>6121</v>
      </c>
      <c r="B711" s="18" t="s">
        <v>817</v>
      </c>
      <c r="C711" s="22">
        <f>+C712</f>
        <v>0</v>
      </c>
      <c r="D711" s="22"/>
      <c r="E711" s="22"/>
      <c r="F711" s="22"/>
      <c r="G711" s="22"/>
      <c r="H711" s="22">
        <f t="shared" ref="H711" si="478">+H712</f>
        <v>0</v>
      </c>
    </row>
    <row r="712" spans="1:8" ht="15.75" x14ac:dyDescent="0.25">
      <c r="A712" s="23" t="s">
        <v>818</v>
      </c>
      <c r="B712" s="24" t="s">
        <v>819</v>
      </c>
      <c r="C712" s="37"/>
      <c r="D712" s="37"/>
      <c r="E712" s="37"/>
      <c r="F712" s="37"/>
      <c r="G712" s="37"/>
      <c r="H712" s="37">
        <f>SUBTOTAL(9,C712:G712)</f>
        <v>0</v>
      </c>
    </row>
    <row r="713" spans="1:8" ht="15.75" x14ac:dyDescent="0.25">
      <c r="A713" s="17">
        <v>6122</v>
      </c>
      <c r="B713" s="18" t="s">
        <v>820</v>
      </c>
      <c r="C713" s="22">
        <f>+C714</f>
        <v>0</v>
      </c>
      <c r="D713" s="22"/>
      <c r="E713" s="22"/>
      <c r="F713" s="22"/>
      <c r="G713" s="22"/>
      <c r="H713" s="22">
        <f t="shared" ref="H713" si="479">+H714</f>
        <v>0</v>
      </c>
    </row>
    <row r="714" spans="1:8" ht="15.75" x14ac:dyDescent="0.25">
      <c r="A714" s="23" t="s">
        <v>821</v>
      </c>
      <c r="B714" s="24" t="s">
        <v>822</v>
      </c>
      <c r="C714" s="37"/>
      <c r="D714" s="37"/>
      <c r="E714" s="37"/>
      <c r="F714" s="37"/>
      <c r="G714" s="37"/>
      <c r="H714" s="37">
        <f>SUBTOTAL(9,C714:G714)</f>
        <v>0</v>
      </c>
    </row>
    <row r="715" spans="1:8" ht="15.75" x14ac:dyDescent="0.25">
      <c r="A715" s="17">
        <v>6123</v>
      </c>
      <c r="B715" s="18" t="s">
        <v>823</v>
      </c>
      <c r="C715" s="22">
        <f>+C716</f>
        <v>0</v>
      </c>
      <c r="D715" s="22"/>
      <c r="E715" s="22"/>
      <c r="F715" s="22"/>
      <c r="G715" s="22"/>
      <c r="H715" s="22">
        <f t="shared" ref="H715" si="480">+H716</f>
        <v>0</v>
      </c>
    </row>
    <row r="716" spans="1:8" ht="15.75" x14ac:dyDescent="0.25">
      <c r="A716" s="23" t="s">
        <v>824</v>
      </c>
      <c r="B716" s="24" t="s">
        <v>825</v>
      </c>
      <c r="C716" s="37"/>
      <c r="D716" s="37"/>
      <c r="E716" s="37"/>
      <c r="F716" s="37"/>
      <c r="G716" s="37"/>
      <c r="H716" s="37">
        <f>SUBTOTAL(9,C716:G716)</f>
        <v>0</v>
      </c>
    </row>
    <row r="717" spans="1:8" ht="15.75" customHeight="1" x14ac:dyDescent="0.25">
      <c r="A717" s="17">
        <v>6130</v>
      </c>
      <c r="B717" s="18" t="s">
        <v>826</v>
      </c>
      <c r="C717" s="19">
        <f>+C718</f>
        <v>0</v>
      </c>
      <c r="D717" s="19"/>
      <c r="E717" s="19"/>
      <c r="F717" s="19"/>
      <c r="G717" s="19"/>
      <c r="H717" s="19">
        <f t="shared" ref="H717:H718" si="481">+H718</f>
        <v>0</v>
      </c>
    </row>
    <row r="718" spans="1:8" ht="15.75" customHeight="1" x14ac:dyDescent="0.25">
      <c r="A718" s="17">
        <v>6131</v>
      </c>
      <c r="B718" s="18" t="s">
        <v>827</v>
      </c>
      <c r="C718" s="22">
        <f>+C719</f>
        <v>0</v>
      </c>
      <c r="D718" s="22"/>
      <c r="E718" s="22"/>
      <c r="F718" s="22"/>
      <c r="G718" s="22"/>
      <c r="H718" s="22">
        <f t="shared" si="481"/>
        <v>0</v>
      </c>
    </row>
    <row r="719" spans="1:8" ht="15.75" customHeight="1" x14ac:dyDescent="0.25">
      <c r="A719" s="23" t="s">
        <v>828</v>
      </c>
      <c r="B719" s="24" t="s">
        <v>829</v>
      </c>
      <c r="C719" s="37"/>
      <c r="D719" s="37"/>
      <c r="E719" s="37"/>
      <c r="F719" s="37"/>
      <c r="G719" s="37"/>
      <c r="H719" s="37">
        <f>SUBTOTAL(9,C719:G719)</f>
        <v>0</v>
      </c>
    </row>
    <row r="720" spans="1:8" ht="15.75" x14ac:dyDescent="0.25">
      <c r="A720" s="17">
        <v>6140</v>
      </c>
      <c r="B720" s="18" t="s">
        <v>830</v>
      </c>
      <c r="C720" s="19">
        <f>+C721</f>
        <v>0</v>
      </c>
      <c r="D720" s="19"/>
      <c r="E720" s="19"/>
      <c r="F720" s="19"/>
      <c r="G720" s="19"/>
      <c r="H720" s="19">
        <f t="shared" ref="H720:H721" si="482">+H721</f>
        <v>0</v>
      </c>
    </row>
    <row r="721" spans="1:8" ht="15.75" x14ac:dyDescent="0.25">
      <c r="A721" s="17">
        <v>6141</v>
      </c>
      <c r="B721" s="18" t="s">
        <v>831</v>
      </c>
      <c r="C721" s="22">
        <f>+C722</f>
        <v>0</v>
      </c>
      <c r="D721" s="22"/>
      <c r="E721" s="22"/>
      <c r="F721" s="22"/>
      <c r="G721" s="22"/>
      <c r="H721" s="22">
        <f t="shared" si="482"/>
        <v>0</v>
      </c>
    </row>
    <row r="722" spans="1:8" ht="15.75" x14ac:dyDescent="0.25">
      <c r="A722" s="23" t="s">
        <v>832</v>
      </c>
      <c r="B722" s="24" t="s">
        <v>833</v>
      </c>
      <c r="C722" s="37"/>
      <c r="D722" s="37"/>
      <c r="E722" s="37"/>
      <c r="F722" s="37"/>
      <c r="G722" s="37"/>
      <c r="H722" s="37">
        <f>SUBTOTAL(9,C722:G722)</f>
        <v>0</v>
      </c>
    </row>
    <row r="723" spans="1:8" ht="15.75" x14ac:dyDescent="0.25">
      <c r="A723" s="17">
        <v>6150</v>
      </c>
      <c r="B723" s="18" t="s">
        <v>834</v>
      </c>
      <c r="C723" s="19">
        <f>+C724</f>
        <v>0</v>
      </c>
      <c r="D723" s="19"/>
      <c r="E723" s="19"/>
      <c r="F723" s="19"/>
      <c r="G723" s="19"/>
      <c r="H723" s="19">
        <f t="shared" ref="H723:H724" si="483">+H724</f>
        <v>0</v>
      </c>
    </row>
    <row r="724" spans="1:8" ht="15.75" x14ac:dyDescent="0.25">
      <c r="A724" s="17">
        <v>6151</v>
      </c>
      <c r="B724" s="18" t="s">
        <v>835</v>
      </c>
      <c r="C724" s="22">
        <f>+C725</f>
        <v>0</v>
      </c>
      <c r="D724" s="22"/>
      <c r="E724" s="22"/>
      <c r="F724" s="22"/>
      <c r="G724" s="22"/>
      <c r="H724" s="22">
        <f t="shared" si="483"/>
        <v>0</v>
      </c>
    </row>
    <row r="725" spans="1:8" ht="15.75" x14ac:dyDescent="0.25">
      <c r="A725" s="23" t="s">
        <v>836</v>
      </c>
      <c r="B725" s="24" t="s">
        <v>837</v>
      </c>
      <c r="C725" s="37"/>
      <c r="D725" s="37"/>
      <c r="E725" s="37"/>
      <c r="F725" s="37"/>
      <c r="G725" s="37"/>
      <c r="H725" s="37">
        <f>SUBTOTAL(9,C725:G725)</f>
        <v>0</v>
      </c>
    </row>
    <row r="726" spans="1:8" ht="15.75" x14ac:dyDescent="0.25">
      <c r="A726" s="17">
        <v>6160</v>
      </c>
      <c r="B726" s="18" t="s">
        <v>838</v>
      </c>
      <c r="C726" s="19">
        <f>+C727</f>
        <v>0</v>
      </c>
      <c r="D726" s="19"/>
      <c r="E726" s="19"/>
      <c r="F726" s="19"/>
      <c r="G726" s="19"/>
      <c r="H726" s="19">
        <f t="shared" ref="H726:H727" si="484">+H727</f>
        <v>0</v>
      </c>
    </row>
    <row r="727" spans="1:8" ht="15.75" x14ac:dyDescent="0.25">
      <c r="A727" s="17">
        <v>6161</v>
      </c>
      <c r="B727" s="18" t="s">
        <v>839</v>
      </c>
      <c r="C727" s="22">
        <f>+C728</f>
        <v>0</v>
      </c>
      <c r="D727" s="22"/>
      <c r="E727" s="22"/>
      <c r="F727" s="22"/>
      <c r="G727" s="22"/>
      <c r="H727" s="22">
        <f t="shared" si="484"/>
        <v>0</v>
      </c>
    </row>
    <row r="728" spans="1:8" ht="15.75" x14ac:dyDescent="0.25">
      <c r="A728" s="23" t="s">
        <v>840</v>
      </c>
      <c r="B728" s="24" t="s">
        <v>841</v>
      </c>
      <c r="C728" s="37"/>
      <c r="D728" s="37"/>
      <c r="E728" s="37"/>
      <c r="F728" s="37"/>
      <c r="G728" s="37"/>
      <c r="H728" s="37">
        <f>SUBTOTAL(9,C728:G728)</f>
        <v>0</v>
      </c>
    </row>
    <row r="729" spans="1:8" ht="15.75" x14ac:dyDescent="0.25">
      <c r="A729" s="17">
        <v>6170</v>
      </c>
      <c r="B729" s="18" t="s">
        <v>842</v>
      </c>
      <c r="C729" s="19">
        <f>+C730</f>
        <v>0</v>
      </c>
      <c r="D729" s="19"/>
      <c r="E729" s="19"/>
      <c r="F729" s="19"/>
      <c r="G729" s="19"/>
      <c r="H729" s="19">
        <f t="shared" ref="H729:H730" si="485">+H730</f>
        <v>0</v>
      </c>
    </row>
    <row r="730" spans="1:8" ht="15.75" x14ac:dyDescent="0.25">
      <c r="A730" s="17">
        <v>6171</v>
      </c>
      <c r="B730" s="18" t="s">
        <v>843</v>
      </c>
      <c r="C730" s="22">
        <f>+C731</f>
        <v>0</v>
      </c>
      <c r="D730" s="22"/>
      <c r="E730" s="22"/>
      <c r="F730" s="22"/>
      <c r="G730" s="22"/>
      <c r="H730" s="22">
        <f t="shared" si="485"/>
        <v>0</v>
      </c>
    </row>
    <row r="731" spans="1:8" ht="15.75" x14ac:dyDescent="0.25">
      <c r="A731" s="23" t="s">
        <v>844</v>
      </c>
      <c r="B731" s="24" t="s">
        <v>845</v>
      </c>
      <c r="C731" s="37"/>
      <c r="D731" s="37"/>
      <c r="E731" s="37"/>
      <c r="F731" s="37"/>
      <c r="G731" s="37"/>
      <c r="H731" s="37">
        <f>SUBTOTAL(9,C731:G731)</f>
        <v>0</v>
      </c>
    </row>
    <row r="732" spans="1:8" ht="15.75" x14ac:dyDescent="0.25">
      <c r="A732" s="17">
        <v>6190</v>
      </c>
      <c r="B732" s="18" t="s">
        <v>846</v>
      </c>
      <c r="C732" s="19">
        <f>+C733</f>
        <v>0</v>
      </c>
      <c r="D732" s="19"/>
      <c r="E732" s="19"/>
      <c r="F732" s="19"/>
      <c r="G732" s="19"/>
      <c r="H732" s="19">
        <f t="shared" ref="H732:H733" si="486">+H733</f>
        <v>0</v>
      </c>
    </row>
    <row r="733" spans="1:8" ht="15.75" x14ac:dyDescent="0.25">
      <c r="A733" s="17">
        <v>6191</v>
      </c>
      <c r="B733" s="18" t="s">
        <v>847</v>
      </c>
      <c r="C733" s="22">
        <f>+C734</f>
        <v>0</v>
      </c>
      <c r="D733" s="22"/>
      <c r="E733" s="22"/>
      <c r="F733" s="22"/>
      <c r="G733" s="22"/>
      <c r="H733" s="22">
        <f t="shared" si="486"/>
        <v>0</v>
      </c>
    </row>
    <row r="734" spans="1:8" ht="15.75" customHeight="1" x14ac:dyDescent="0.25">
      <c r="A734" s="23" t="s">
        <v>848</v>
      </c>
      <c r="B734" s="24" t="s">
        <v>849</v>
      </c>
      <c r="C734" s="37"/>
      <c r="D734" s="37"/>
      <c r="E734" s="37"/>
      <c r="F734" s="37"/>
      <c r="G734" s="37"/>
      <c r="H734" s="37">
        <f>SUBTOTAL(9,C734:G734)</f>
        <v>0</v>
      </c>
    </row>
    <row r="735" spans="1:8" ht="15.75" x14ac:dyDescent="0.25">
      <c r="A735" s="14">
        <v>6200</v>
      </c>
      <c r="B735" s="15" t="s">
        <v>850</v>
      </c>
      <c r="C735" s="16">
        <f>+C736+C739+C742+C745+C748+C751+C754+C757</f>
        <v>0</v>
      </c>
      <c r="D735" s="16"/>
      <c r="E735" s="16"/>
      <c r="F735" s="16"/>
      <c r="G735" s="16"/>
      <c r="H735" s="16">
        <f t="shared" ref="H735" si="487">+H736+H739+H742+H745+H748+H751+H754+H757</f>
        <v>0</v>
      </c>
    </row>
    <row r="736" spans="1:8" ht="15.75" x14ac:dyDescent="0.25">
      <c r="A736" s="17">
        <v>6210</v>
      </c>
      <c r="B736" s="18" t="s">
        <v>812</v>
      </c>
      <c r="C736" s="19">
        <f>+C737</f>
        <v>0</v>
      </c>
      <c r="D736" s="19"/>
      <c r="E736" s="19"/>
      <c r="F736" s="19"/>
      <c r="G736" s="19"/>
      <c r="H736" s="19">
        <f t="shared" ref="H736:H737" si="488">+H737</f>
        <v>0</v>
      </c>
    </row>
    <row r="737" spans="1:8" ht="15.75" x14ac:dyDescent="0.25">
      <c r="A737" s="17">
        <v>6211</v>
      </c>
      <c r="B737" s="18" t="s">
        <v>813</v>
      </c>
      <c r="C737" s="22">
        <f>+C738</f>
        <v>0</v>
      </c>
      <c r="D737" s="22"/>
      <c r="E737" s="22"/>
      <c r="F737" s="22"/>
      <c r="G737" s="22"/>
      <c r="H737" s="22">
        <f t="shared" si="488"/>
        <v>0</v>
      </c>
    </row>
    <row r="738" spans="1:8" ht="15.75" x14ac:dyDescent="0.25">
      <c r="A738" s="23" t="s">
        <v>851</v>
      </c>
      <c r="B738" s="24" t="s">
        <v>815</v>
      </c>
      <c r="C738" s="37"/>
      <c r="D738" s="37"/>
      <c r="E738" s="37"/>
      <c r="F738" s="37"/>
      <c r="G738" s="37"/>
      <c r="H738" s="37">
        <f>SUBTOTAL(9,C738:G738)</f>
        <v>0</v>
      </c>
    </row>
    <row r="739" spans="1:8" ht="15.75" x14ac:dyDescent="0.25">
      <c r="A739" s="17">
        <v>6220</v>
      </c>
      <c r="B739" s="18" t="s">
        <v>816</v>
      </c>
      <c r="C739" s="19">
        <f>+C740</f>
        <v>0</v>
      </c>
      <c r="D739" s="19"/>
      <c r="E739" s="19"/>
      <c r="F739" s="19"/>
      <c r="G739" s="19"/>
      <c r="H739" s="19">
        <f t="shared" ref="H739:H740" si="489">+H740</f>
        <v>0</v>
      </c>
    </row>
    <row r="740" spans="1:8" ht="15.75" x14ac:dyDescent="0.25">
      <c r="A740" s="17">
        <v>6221</v>
      </c>
      <c r="B740" s="18" t="s">
        <v>817</v>
      </c>
      <c r="C740" s="22">
        <f>+C741</f>
        <v>0</v>
      </c>
      <c r="D740" s="22"/>
      <c r="E740" s="22"/>
      <c r="F740" s="22"/>
      <c r="G740" s="22"/>
      <c r="H740" s="22">
        <f t="shared" si="489"/>
        <v>0</v>
      </c>
    </row>
    <row r="741" spans="1:8" ht="15.75" x14ac:dyDescent="0.25">
      <c r="A741" s="23" t="s">
        <v>852</v>
      </c>
      <c r="B741" s="24" t="s">
        <v>819</v>
      </c>
      <c r="C741" s="37"/>
      <c r="D741" s="37"/>
      <c r="E741" s="37"/>
      <c r="F741" s="37"/>
      <c r="G741" s="37"/>
      <c r="H741" s="37">
        <f>SUBTOTAL(9,C741:G741)</f>
        <v>0</v>
      </c>
    </row>
    <row r="742" spans="1:8" ht="15.75" customHeight="1" x14ac:dyDescent="0.25">
      <c r="A742" s="17">
        <v>6230</v>
      </c>
      <c r="B742" s="18" t="s">
        <v>826</v>
      </c>
      <c r="C742" s="19">
        <f>+C743</f>
        <v>0</v>
      </c>
      <c r="D742" s="19"/>
      <c r="E742" s="19"/>
      <c r="F742" s="19"/>
      <c r="G742" s="19"/>
      <c r="H742" s="19">
        <f t="shared" ref="H742:H743" si="490">+H743</f>
        <v>0</v>
      </c>
    </row>
    <row r="743" spans="1:8" ht="15.75" customHeight="1" x14ac:dyDescent="0.25">
      <c r="A743" s="17">
        <v>6231</v>
      </c>
      <c r="B743" s="18" t="s">
        <v>827</v>
      </c>
      <c r="C743" s="22">
        <f>+C744</f>
        <v>0</v>
      </c>
      <c r="D743" s="22"/>
      <c r="E743" s="22"/>
      <c r="F743" s="22"/>
      <c r="G743" s="22"/>
      <c r="H743" s="22">
        <f t="shared" si="490"/>
        <v>0</v>
      </c>
    </row>
    <row r="744" spans="1:8" ht="15.75" customHeight="1" x14ac:dyDescent="0.25">
      <c r="A744" s="23" t="s">
        <v>853</v>
      </c>
      <c r="B744" s="24" t="s">
        <v>829</v>
      </c>
      <c r="C744" s="37"/>
      <c r="D744" s="37"/>
      <c r="E744" s="37"/>
      <c r="F744" s="37"/>
      <c r="G744" s="37"/>
      <c r="H744" s="37">
        <f>SUBTOTAL(9,C744:G744)</f>
        <v>0</v>
      </c>
    </row>
    <row r="745" spans="1:8" ht="15.75" x14ac:dyDescent="0.25">
      <c r="A745" s="17">
        <v>6240</v>
      </c>
      <c r="B745" s="18" t="s">
        <v>830</v>
      </c>
      <c r="C745" s="19">
        <f>+C746</f>
        <v>0</v>
      </c>
      <c r="D745" s="19"/>
      <c r="E745" s="19"/>
      <c r="F745" s="19"/>
      <c r="G745" s="19"/>
      <c r="H745" s="19">
        <f t="shared" ref="H745:H746" si="491">+H746</f>
        <v>0</v>
      </c>
    </row>
    <row r="746" spans="1:8" ht="15.75" x14ac:dyDescent="0.25">
      <c r="A746" s="17">
        <v>6241</v>
      </c>
      <c r="B746" s="18" t="s">
        <v>831</v>
      </c>
      <c r="C746" s="22">
        <f>+C747</f>
        <v>0</v>
      </c>
      <c r="D746" s="22"/>
      <c r="E746" s="22"/>
      <c r="F746" s="22"/>
      <c r="G746" s="22"/>
      <c r="H746" s="22">
        <f t="shared" si="491"/>
        <v>0</v>
      </c>
    </row>
    <row r="747" spans="1:8" ht="15.75" x14ac:dyDescent="0.25">
      <c r="A747" s="23" t="s">
        <v>854</v>
      </c>
      <c r="B747" s="24" t="s">
        <v>833</v>
      </c>
      <c r="C747" s="37"/>
      <c r="D747" s="37"/>
      <c r="E747" s="37"/>
      <c r="F747" s="37"/>
      <c r="G747" s="37"/>
      <c r="H747" s="37">
        <f>SUBTOTAL(9,C747:G747)</f>
        <v>0</v>
      </c>
    </row>
    <row r="748" spans="1:8" ht="15.75" x14ac:dyDescent="0.25">
      <c r="A748" s="17">
        <v>6250</v>
      </c>
      <c r="B748" s="18" t="s">
        <v>834</v>
      </c>
      <c r="C748" s="19">
        <f>+C749</f>
        <v>0</v>
      </c>
      <c r="D748" s="19"/>
      <c r="E748" s="19"/>
      <c r="F748" s="19"/>
      <c r="G748" s="19"/>
      <c r="H748" s="19">
        <f t="shared" ref="H748:H749" si="492">+H749</f>
        <v>0</v>
      </c>
    </row>
    <row r="749" spans="1:8" ht="15.75" x14ac:dyDescent="0.25">
      <c r="A749" s="17">
        <v>6251</v>
      </c>
      <c r="B749" s="18" t="s">
        <v>835</v>
      </c>
      <c r="C749" s="22">
        <f>+C750</f>
        <v>0</v>
      </c>
      <c r="D749" s="22"/>
      <c r="E749" s="22"/>
      <c r="F749" s="22"/>
      <c r="G749" s="22"/>
      <c r="H749" s="22">
        <f t="shared" si="492"/>
        <v>0</v>
      </c>
    </row>
    <row r="750" spans="1:8" ht="15.75" x14ac:dyDescent="0.25">
      <c r="A750" s="23" t="s">
        <v>855</v>
      </c>
      <c r="B750" s="24" t="s">
        <v>837</v>
      </c>
      <c r="C750" s="37"/>
      <c r="D750" s="37"/>
      <c r="E750" s="37"/>
      <c r="F750" s="37"/>
      <c r="G750" s="37"/>
      <c r="H750" s="37">
        <f>SUBTOTAL(9,C750:G750)</f>
        <v>0</v>
      </c>
    </row>
    <row r="751" spans="1:8" ht="15.75" x14ac:dyDescent="0.25">
      <c r="A751" s="17">
        <v>6260</v>
      </c>
      <c r="B751" s="18" t="s">
        <v>838</v>
      </c>
      <c r="C751" s="19">
        <f>+C752</f>
        <v>0</v>
      </c>
      <c r="D751" s="19"/>
      <c r="E751" s="19"/>
      <c r="F751" s="19"/>
      <c r="G751" s="19"/>
      <c r="H751" s="19">
        <f t="shared" ref="H751:H752" si="493">+H752</f>
        <v>0</v>
      </c>
    </row>
    <row r="752" spans="1:8" ht="15.75" x14ac:dyDescent="0.25">
      <c r="A752" s="17">
        <v>6261</v>
      </c>
      <c r="B752" s="18" t="s">
        <v>839</v>
      </c>
      <c r="C752" s="22">
        <f>+C753</f>
        <v>0</v>
      </c>
      <c r="D752" s="22"/>
      <c r="E752" s="22"/>
      <c r="F752" s="22"/>
      <c r="G752" s="22"/>
      <c r="H752" s="22">
        <f t="shared" si="493"/>
        <v>0</v>
      </c>
    </row>
    <row r="753" spans="1:8" ht="15.75" x14ac:dyDescent="0.25">
      <c r="A753" s="23" t="s">
        <v>856</v>
      </c>
      <c r="B753" s="24" t="s">
        <v>841</v>
      </c>
      <c r="C753" s="37"/>
      <c r="D753" s="37"/>
      <c r="E753" s="37"/>
      <c r="F753" s="37"/>
      <c r="G753" s="37"/>
      <c r="H753" s="37">
        <f>SUBTOTAL(9,C753:G753)</f>
        <v>0</v>
      </c>
    </row>
    <row r="754" spans="1:8" ht="15.75" x14ac:dyDescent="0.25">
      <c r="A754" s="17">
        <v>6270</v>
      </c>
      <c r="B754" s="18" t="s">
        <v>842</v>
      </c>
      <c r="C754" s="19">
        <f>+C755</f>
        <v>0</v>
      </c>
      <c r="D754" s="19"/>
      <c r="E754" s="19"/>
      <c r="F754" s="19"/>
      <c r="G754" s="19"/>
      <c r="H754" s="19">
        <f t="shared" ref="H754:H755" si="494">+H755</f>
        <v>0</v>
      </c>
    </row>
    <row r="755" spans="1:8" ht="15.75" x14ac:dyDescent="0.25">
      <c r="A755" s="17">
        <v>6271</v>
      </c>
      <c r="B755" s="18" t="s">
        <v>843</v>
      </c>
      <c r="C755" s="22">
        <f>+C756</f>
        <v>0</v>
      </c>
      <c r="D755" s="22"/>
      <c r="E755" s="22"/>
      <c r="F755" s="22"/>
      <c r="G755" s="22"/>
      <c r="H755" s="22">
        <f t="shared" si="494"/>
        <v>0</v>
      </c>
    </row>
    <row r="756" spans="1:8" ht="15.75" x14ac:dyDescent="0.25">
      <c r="A756" s="23" t="s">
        <v>857</v>
      </c>
      <c r="B756" s="24" t="s">
        <v>845</v>
      </c>
      <c r="C756" s="37"/>
      <c r="D756" s="37"/>
      <c r="E756" s="37"/>
      <c r="F756" s="37"/>
      <c r="G756" s="37"/>
      <c r="H756" s="37">
        <f>SUBTOTAL(9,C756:G756)</f>
        <v>0</v>
      </c>
    </row>
    <row r="757" spans="1:8" ht="15.75" x14ac:dyDescent="0.25">
      <c r="A757" s="17">
        <v>6290</v>
      </c>
      <c r="B757" s="18" t="s">
        <v>846</v>
      </c>
      <c r="C757" s="19">
        <f>+C758</f>
        <v>0</v>
      </c>
      <c r="D757" s="19"/>
      <c r="E757" s="19"/>
      <c r="F757" s="19"/>
      <c r="G757" s="19"/>
      <c r="H757" s="19">
        <f t="shared" ref="H757:H758" si="495">+H758</f>
        <v>0</v>
      </c>
    </row>
    <row r="758" spans="1:8" ht="15.75" x14ac:dyDescent="0.25">
      <c r="A758" s="17">
        <v>6291</v>
      </c>
      <c r="B758" s="18" t="s">
        <v>847</v>
      </c>
      <c r="C758" s="22">
        <f>+C759</f>
        <v>0</v>
      </c>
      <c r="D758" s="22"/>
      <c r="E758" s="22"/>
      <c r="F758" s="22"/>
      <c r="G758" s="22"/>
      <c r="H758" s="22">
        <f t="shared" si="495"/>
        <v>0</v>
      </c>
    </row>
    <row r="759" spans="1:8" ht="15.75" customHeight="1" x14ac:dyDescent="0.25">
      <c r="A759" s="23" t="s">
        <v>858</v>
      </c>
      <c r="B759" s="24" t="s">
        <v>849</v>
      </c>
      <c r="C759" s="37"/>
      <c r="D759" s="37"/>
      <c r="E759" s="37"/>
      <c r="F759" s="37"/>
      <c r="G759" s="37"/>
      <c r="H759" s="37">
        <f>SUBTOTAL(9,C759:G759)</f>
        <v>0</v>
      </c>
    </row>
    <row r="760" spans="1:8" ht="15.75" x14ac:dyDescent="0.25">
      <c r="A760" s="14">
        <v>6300</v>
      </c>
      <c r="B760" s="15" t="s">
        <v>859</v>
      </c>
      <c r="C760" s="16">
        <f>+C761+C764</f>
        <v>0</v>
      </c>
      <c r="D760" s="16"/>
      <c r="E760" s="16"/>
      <c r="F760" s="16"/>
      <c r="G760" s="16"/>
      <c r="H760" s="16">
        <f t="shared" ref="H760" si="496">+H761+H764</f>
        <v>0</v>
      </c>
    </row>
    <row r="761" spans="1:8" ht="15.75" customHeight="1" x14ac:dyDescent="0.25">
      <c r="A761" s="17">
        <v>6310</v>
      </c>
      <c r="B761" s="18" t="s">
        <v>860</v>
      </c>
      <c r="C761" s="19">
        <f>+C762</f>
        <v>0</v>
      </c>
      <c r="D761" s="19"/>
      <c r="E761" s="19"/>
      <c r="F761" s="19"/>
      <c r="G761" s="19"/>
      <c r="H761" s="19">
        <f t="shared" ref="H761:H762" si="497">+H762</f>
        <v>0</v>
      </c>
    </row>
    <row r="762" spans="1:8" ht="15.75" customHeight="1" x14ac:dyDescent="0.25">
      <c r="A762" s="17">
        <v>6311</v>
      </c>
      <c r="B762" s="18" t="s">
        <v>861</v>
      </c>
      <c r="C762" s="22">
        <f>+C763</f>
        <v>0</v>
      </c>
      <c r="D762" s="22"/>
      <c r="E762" s="22"/>
      <c r="F762" s="22"/>
      <c r="G762" s="22"/>
      <c r="H762" s="22">
        <f t="shared" si="497"/>
        <v>0</v>
      </c>
    </row>
    <row r="763" spans="1:8" ht="15.75" customHeight="1" x14ac:dyDescent="0.25">
      <c r="A763" s="23" t="s">
        <v>862</v>
      </c>
      <c r="B763" s="24" t="s">
        <v>863</v>
      </c>
      <c r="C763" s="37"/>
      <c r="D763" s="37"/>
      <c r="E763" s="37"/>
      <c r="F763" s="37"/>
      <c r="G763" s="37"/>
      <c r="H763" s="37">
        <f>SUBTOTAL(9,C763:G763)</f>
        <v>0</v>
      </c>
    </row>
    <row r="764" spans="1:8" ht="15.75" x14ac:dyDescent="0.25">
      <c r="A764" s="17">
        <v>6320</v>
      </c>
      <c r="B764" s="18" t="s">
        <v>864</v>
      </c>
      <c r="C764" s="19">
        <f>+C765</f>
        <v>0</v>
      </c>
      <c r="D764" s="19"/>
      <c r="E764" s="19"/>
      <c r="F764" s="19"/>
      <c r="G764" s="19"/>
      <c r="H764" s="19">
        <f t="shared" ref="H764:H765" si="498">+H765</f>
        <v>0</v>
      </c>
    </row>
    <row r="765" spans="1:8" ht="15.75" customHeight="1" x14ac:dyDescent="0.25">
      <c r="A765" s="17">
        <v>6321</v>
      </c>
      <c r="B765" s="18" t="s">
        <v>865</v>
      </c>
      <c r="C765" s="22">
        <f>+C766</f>
        <v>0</v>
      </c>
      <c r="D765" s="22"/>
      <c r="E765" s="22"/>
      <c r="F765" s="22"/>
      <c r="G765" s="22"/>
      <c r="H765" s="22">
        <f t="shared" si="498"/>
        <v>0</v>
      </c>
    </row>
    <row r="766" spans="1:8" ht="15.75" customHeight="1" x14ac:dyDescent="0.25">
      <c r="A766" s="23" t="s">
        <v>866</v>
      </c>
      <c r="B766" s="24" t="s">
        <v>867</v>
      </c>
      <c r="C766" s="37"/>
      <c r="D766" s="37"/>
      <c r="E766" s="37"/>
      <c r="F766" s="37"/>
      <c r="G766" s="37"/>
      <c r="H766" s="37">
        <f>SUBTOTAL(9,C766:G766)</f>
        <v>0</v>
      </c>
    </row>
    <row r="767" spans="1:8" ht="15.75" x14ac:dyDescent="0.25">
      <c r="A767" s="14">
        <v>9000</v>
      </c>
      <c r="B767" s="15" t="s">
        <v>868</v>
      </c>
      <c r="C767" s="16">
        <f>+C768+C771+C774+C777+C780</f>
        <v>0</v>
      </c>
      <c r="D767" s="16"/>
      <c r="E767" s="16"/>
      <c r="F767" s="16"/>
      <c r="G767" s="16"/>
      <c r="H767" s="16">
        <f t="shared" ref="H767" si="499">+H768+H771+H774+H777+H780</f>
        <v>0</v>
      </c>
    </row>
    <row r="768" spans="1:8" ht="15.75" x14ac:dyDescent="0.25">
      <c r="A768" s="14">
        <v>9100</v>
      </c>
      <c r="B768" s="15" t="s">
        <v>878</v>
      </c>
      <c r="C768" s="16">
        <f>+C769</f>
        <v>0</v>
      </c>
      <c r="D768" s="16"/>
      <c r="E768" s="16"/>
      <c r="F768" s="16"/>
      <c r="G768" s="16"/>
      <c r="H768" s="16">
        <f t="shared" ref="H768:H769" si="500">+H769</f>
        <v>0</v>
      </c>
    </row>
    <row r="769" spans="1:8" ht="15.75" x14ac:dyDescent="0.25">
      <c r="A769" s="17">
        <v>9110</v>
      </c>
      <c r="B769" s="18" t="s">
        <v>879</v>
      </c>
      <c r="C769" s="22">
        <f>+C770</f>
        <v>0</v>
      </c>
      <c r="D769" s="22"/>
      <c r="E769" s="22"/>
      <c r="F769" s="22"/>
      <c r="G769" s="22"/>
      <c r="H769" s="22">
        <f t="shared" si="500"/>
        <v>0</v>
      </c>
    </row>
    <row r="770" spans="1:8" ht="15.75" x14ac:dyDescent="0.25">
      <c r="A770" s="30" t="s">
        <v>890</v>
      </c>
      <c r="B770" s="31" t="s">
        <v>880</v>
      </c>
      <c r="C770" s="38"/>
      <c r="D770" s="38"/>
      <c r="E770" s="38"/>
      <c r="F770" s="38"/>
      <c r="G770" s="38"/>
      <c r="H770" s="38">
        <f>SUBTOTAL(9,C770:G770)</f>
        <v>0</v>
      </c>
    </row>
    <row r="771" spans="1:8" ht="15.75" x14ac:dyDescent="0.25">
      <c r="A771" s="14">
        <v>9200</v>
      </c>
      <c r="B771" s="15" t="s">
        <v>881</v>
      </c>
      <c r="C771" s="16">
        <f>+C772</f>
        <v>0</v>
      </c>
      <c r="D771" s="16"/>
      <c r="E771" s="16"/>
      <c r="F771" s="16"/>
      <c r="G771" s="16"/>
      <c r="H771" s="16">
        <f t="shared" ref="H771:H772" si="501">+H772</f>
        <v>0</v>
      </c>
    </row>
    <row r="772" spans="1:8" ht="15.75" x14ac:dyDescent="0.25">
      <c r="A772" s="17">
        <v>9210</v>
      </c>
      <c r="B772" s="18" t="s">
        <v>882</v>
      </c>
      <c r="C772" s="22">
        <f>+C773</f>
        <v>0</v>
      </c>
      <c r="D772" s="22"/>
      <c r="E772" s="22"/>
      <c r="F772" s="22"/>
      <c r="G772" s="22"/>
      <c r="H772" s="22">
        <f t="shared" si="501"/>
        <v>0</v>
      </c>
    </row>
    <row r="773" spans="1:8" ht="15.75" x14ac:dyDescent="0.25">
      <c r="A773" s="30" t="s">
        <v>891</v>
      </c>
      <c r="B773" s="31" t="s">
        <v>883</v>
      </c>
      <c r="C773" s="38"/>
      <c r="D773" s="38"/>
      <c r="E773" s="38"/>
      <c r="F773" s="38"/>
      <c r="G773" s="38"/>
      <c r="H773" s="38">
        <f>SUBTOTAL(9,C773:G773)</f>
        <v>0</v>
      </c>
    </row>
    <row r="774" spans="1:8" ht="15.75" x14ac:dyDescent="0.25">
      <c r="A774" s="14">
        <v>9300</v>
      </c>
      <c r="B774" s="15" t="s">
        <v>884</v>
      </c>
      <c r="C774" s="16">
        <f>+C775</f>
        <v>0</v>
      </c>
      <c r="D774" s="16"/>
      <c r="E774" s="16"/>
      <c r="F774" s="16"/>
      <c r="G774" s="16"/>
      <c r="H774" s="16">
        <f t="shared" ref="H774:H775" si="502">+H775</f>
        <v>0</v>
      </c>
    </row>
    <row r="775" spans="1:8" ht="15.75" x14ac:dyDescent="0.25">
      <c r="A775" s="17">
        <v>9310</v>
      </c>
      <c r="B775" s="18" t="s">
        <v>885</v>
      </c>
      <c r="C775" s="22">
        <f>+C776</f>
        <v>0</v>
      </c>
      <c r="D775" s="22"/>
      <c r="E775" s="22"/>
      <c r="F775" s="22"/>
      <c r="G775" s="22"/>
      <c r="H775" s="22">
        <f t="shared" si="502"/>
        <v>0</v>
      </c>
    </row>
    <row r="776" spans="1:8" ht="15.75" x14ac:dyDescent="0.25">
      <c r="A776" s="30" t="s">
        <v>892</v>
      </c>
      <c r="B776" s="31" t="s">
        <v>885</v>
      </c>
      <c r="C776" s="38"/>
      <c r="D776" s="38"/>
      <c r="E776" s="38"/>
      <c r="F776" s="38"/>
      <c r="G776" s="38"/>
      <c r="H776" s="38">
        <f>SUBTOTAL(9,C776:G776)</f>
        <v>0</v>
      </c>
    </row>
    <row r="777" spans="1:8" ht="15.75" x14ac:dyDescent="0.25">
      <c r="A777" s="14" t="s">
        <v>1052</v>
      </c>
      <c r="B777" s="15" t="s">
        <v>1053</v>
      </c>
      <c r="C777" s="16">
        <f>+C778</f>
        <v>0</v>
      </c>
      <c r="D777" s="16"/>
      <c r="E777" s="16"/>
      <c r="F777" s="16"/>
      <c r="G777" s="16"/>
      <c r="H777" s="16">
        <f t="shared" ref="H777:H778" si="503">+H778</f>
        <v>0</v>
      </c>
    </row>
    <row r="778" spans="1:8" ht="15.75" x14ac:dyDescent="0.25">
      <c r="A778" s="17">
        <v>9410</v>
      </c>
      <c r="B778" s="18" t="s">
        <v>886</v>
      </c>
      <c r="C778" s="22">
        <f>+C779</f>
        <v>0</v>
      </c>
      <c r="D778" s="22"/>
      <c r="E778" s="22"/>
      <c r="F778" s="22"/>
      <c r="G778" s="22"/>
      <c r="H778" s="22">
        <f t="shared" si="503"/>
        <v>0</v>
      </c>
    </row>
    <row r="779" spans="1:8" ht="15.75" x14ac:dyDescent="0.25">
      <c r="A779" s="30" t="s">
        <v>893</v>
      </c>
      <c r="B779" s="31" t="s">
        <v>887</v>
      </c>
      <c r="C779" s="38"/>
      <c r="D779" s="38"/>
      <c r="E779" s="38"/>
      <c r="F779" s="38"/>
      <c r="G779" s="38"/>
      <c r="H779" s="38">
        <f>SUBTOTAL(9,C779:G779)</f>
        <v>0</v>
      </c>
    </row>
    <row r="780" spans="1:8" ht="15.75" x14ac:dyDescent="0.25">
      <c r="A780" s="14">
        <v>9900</v>
      </c>
      <c r="B780" s="15" t="s">
        <v>888</v>
      </c>
      <c r="C780" s="16">
        <f>+C781</f>
        <v>0</v>
      </c>
      <c r="D780" s="16"/>
      <c r="E780" s="16"/>
      <c r="F780" s="16"/>
      <c r="G780" s="16"/>
      <c r="H780" s="16">
        <f t="shared" ref="H780:H781" si="504">+H781</f>
        <v>0</v>
      </c>
    </row>
    <row r="781" spans="1:8" ht="15.75" x14ac:dyDescent="0.25">
      <c r="A781" s="17">
        <v>9910</v>
      </c>
      <c r="B781" s="18" t="s">
        <v>889</v>
      </c>
      <c r="C781" s="22">
        <f>+C782</f>
        <v>0</v>
      </c>
      <c r="D781" s="22"/>
      <c r="E781" s="22"/>
      <c r="F781" s="22"/>
      <c r="G781" s="22"/>
      <c r="H781" s="22">
        <f t="shared" si="504"/>
        <v>0</v>
      </c>
    </row>
    <row r="782" spans="1:8" ht="15.75" x14ac:dyDescent="0.25">
      <c r="A782" s="30" t="s">
        <v>894</v>
      </c>
      <c r="B782" s="31" t="s">
        <v>889</v>
      </c>
      <c r="C782" s="38"/>
      <c r="D782" s="38"/>
      <c r="E782" s="38"/>
      <c r="F782" s="38"/>
      <c r="G782" s="38"/>
      <c r="H782" s="38">
        <f>SUBTOTAL(9,C782:G782)</f>
        <v>0</v>
      </c>
    </row>
    <row r="784" spans="1:8" ht="15.75" x14ac:dyDescent="0.25">
      <c r="A784" s="237" t="s">
        <v>1065</v>
      </c>
      <c r="B784" s="237"/>
      <c r="C784" s="58" t="s">
        <v>1064</v>
      </c>
      <c r="D784" s="181"/>
      <c r="E784" s="181"/>
      <c r="F784" s="58" t="s">
        <v>1064</v>
      </c>
      <c r="G784" s="58" t="s">
        <v>1064</v>
      </c>
      <c r="H784" s="58" t="s">
        <v>1064</v>
      </c>
    </row>
    <row r="785" spans="1:8" ht="15.75" x14ac:dyDescent="0.25">
      <c r="A785" s="41" t="s">
        <v>1060</v>
      </c>
      <c r="B785" s="41"/>
      <c r="C785" s="42"/>
      <c r="D785" s="42"/>
      <c r="E785" s="42"/>
      <c r="F785" s="42"/>
      <c r="G785" s="42"/>
      <c r="H785" s="42"/>
    </row>
    <row r="786" spans="1:8" ht="15.75" x14ac:dyDescent="0.25">
      <c r="A786" s="41" t="s">
        <v>1059</v>
      </c>
      <c r="B786" s="41"/>
      <c r="C786" s="42"/>
      <c r="D786" s="42"/>
      <c r="E786" s="42"/>
      <c r="F786" s="42"/>
      <c r="G786" s="42"/>
      <c r="H786" s="42"/>
    </row>
    <row r="787" spans="1:8" ht="15.75" x14ac:dyDescent="0.25">
      <c r="A787" s="41" t="s">
        <v>1061</v>
      </c>
      <c r="B787" s="41"/>
      <c r="C787" s="42"/>
      <c r="D787" s="42"/>
      <c r="E787" s="42"/>
      <c r="F787" s="42"/>
      <c r="G787" s="42"/>
      <c r="H787" s="42"/>
    </row>
    <row r="788" spans="1:8" ht="15.75" x14ac:dyDescent="0.25">
      <c r="A788" s="43" t="s">
        <v>1062</v>
      </c>
      <c r="B788" s="43"/>
      <c r="C788" s="44"/>
      <c r="D788" s="44"/>
      <c r="E788" s="44"/>
      <c r="F788" s="44"/>
      <c r="G788" s="44"/>
      <c r="H788" s="44"/>
    </row>
    <row r="789" spans="1:8" ht="18" x14ac:dyDescent="0.4">
      <c r="A789" s="238" t="s">
        <v>1063</v>
      </c>
      <c r="B789" s="238"/>
      <c r="C789" s="45">
        <f>SUM(C785:C788)</f>
        <v>0</v>
      </c>
      <c r="D789" s="45"/>
      <c r="E789" s="45"/>
      <c r="F789" s="45">
        <f t="shared" ref="F789:H789" si="505">SUM(F785:F788)</f>
        <v>0</v>
      </c>
      <c r="G789" s="45">
        <f t="shared" si="505"/>
        <v>0</v>
      </c>
      <c r="H789" s="45">
        <f t="shared" si="505"/>
        <v>0</v>
      </c>
    </row>
  </sheetData>
  <autoFilter ref="A8:H781"/>
  <mergeCells count="14">
    <mergeCell ref="A784:B784"/>
    <mergeCell ref="A789:B789"/>
    <mergeCell ref="F7:F8"/>
    <mergeCell ref="G7:G8"/>
    <mergeCell ref="H7:H8"/>
    <mergeCell ref="A7:A8"/>
    <mergeCell ref="B7:B8"/>
    <mergeCell ref="C7:C8"/>
    <mergeCell ref="A9:B9"/>
    <mergeCell ref="B1:I1"/>
    <mergeCell ref="B2:I2"/>
    <mergeCell ref="B4:I4"/>
    <mergeCell ref="A5:B5"/>
    <mergeCell ref="A6:B6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46" workbookViewId="0">
      <selection activeCell="F63" sqref="F63"/>
    </sheetView>
  </sheetViews>
  <sheetFormatPr baseColWidth="10" defaultRowHeight="15.75" x14ac:dyDescent="0.25"/>
  <sheetData>
    <row r="1" spans="1:17" ht="19.5" customHeight="1" x14ac:dyDescent="0.25">
      <c r="A1" s="179" t="s">
        <v>1960</v>
      </c>
    </row>
    <row r="2" spans="1:17" s="3" customFormat="1" ht="27.7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20"/>
      <c r="P2" s="21"/>
      <c r="Q2" s="36"/>
    </row>
    <row r="3" spans="1:17" s="3" customFormat="1" ht="27.7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20"/>
      <c r="P3" s="21"/>
      <c r="Q3" s="36"/>
    </row>
    <row r="4" spans="1:17" s="3" customFormat="1" ht="27.75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20"/>
      <c r="P4" s="21"/>
      <c r="Q4" s="36"/>
    </row>
    <row r="5" spans="1:17" s="3" customFormat="1" ht="27.7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20"/>
      <c r="P5" s="21"/>
      <c r="Q5" s="36"/>
    </row>
    <row r="6" spans="1:17" s="3" customFormat="1" ht="27.7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20"/>
      <c r="P6" s="21"/>
      <c r="Q6" s="36"/>
    </row>
    <row r="7" spans="1:17" s="3" customFormat="1" ht="27.75" customHeight="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20"/>
      <c r="P7" s="21"/>
      <c r="Q7" s="36"/>
    </row>
    <row r="8" spans="1:17" s="3" customFormat="1" ht="27.75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20"/>
      <c r="P8" s="27"/>
      <c r="Q8" s="36"/>
    </row>
    <row r="9" spans="1:17" s="3" customFormat="1" ht="27.7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20"/>
      <c r="P9" s="21"/>
      <c r="Q9" s="36"/>
    </row>
    <row r="10" spans="1:17" s="3" customFormat="1" ht="27.75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20"/>
      <c r="P10" s="21"/>
      <c r="Q10" s="36"/>
    </row>
    <row r="11" spans="1:17" s="3" customFormat="1" ht="27.75" customHeigh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20"/>
      <c r="P11" s="21"/>
      <c r="Q11" s="36"/>
    </row>
    <row r="12" spans="1:17" s="3" customFormat="1" ht="27.75" customHeight="1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0"/>
      <c r="P12" s="21"/>
      <c r="Q12" s="36"/>
    </row>
    <row r="13" spans="1:17" s="3" customFormat="1" ht="27.75" customHeight="1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20"/>
      <c r="P13" s="21"/>
      <c r="Q13" s="36"/>
    </row>
    <row r="14" spans="1:17" s="3" customFormat="1" ht="27.75" customHeight="1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20"/>
      <c r="P14" s="21"/>
      <c r="Q14" s="36"/>
    </row>
    <row r="15" spans="1:17" s="3" customFormat="1" ht="27.75" customHeight="1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20"/>
      <c r="P15" s="21"/>
      <c r="Q15" s="36"/>
    </row>
    <row r="16" spans="1:17" s="1" customFormat="1" ht="27.75" customHeight="1" x14ac:dyDescent="0.3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23"/>
      <c r="P16" s="24"/>
      <c r="Q16" s="37"/>
    </row>
    <row r="17" spans="1:17" s="3" customFormat="1" ht="27.75" customHeight="1" x14ac:dyDescent="0.2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23"/>
      <c r="P17" s="24"/>
      <c r="Q17" s="37"/>
    </row>
    <row r="18" spans="1:17" s="3" customFormat="1" ht="27.75" customHeight="1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23"/>
      <c r="P18" s="24"/>
      <c r="Q18" s="37"/>
    </row>
    <row r="19" spans="1:17" s="3" customFormat="1" ht="27.75" customHeight="1" x14ac:dyDescent="0.2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23"/>
      <c r="P19" s="24"/>
      <c r="Q19" s="37"/>
    </row>
    <row r="20" spans="1:17" s="3" customFormat="1" ht="27.75" customHeight="1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23"/>
      <c r="P20" s="24"/>
      <c r="Q20" s="37"/>
    </row>
    <row r="21" spans="1:17" s="3" customFormat="1" ht="27.75" customHeight="1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23"/>
      <c r="P21" s="24"/>
      <c r="Q21" s="37"/>
    </row>
    <row r="22" spans="1:17" s="3" customFormat="1" ht="27.75" customHeight="1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23"/>
      <c r="P22" s="24"/>
      <c r="Q22" s="37"/>
    </row>
    <row r="23" spans="1:17" s="3" customFormat="1" ht="27.75" customHeight="1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23"/>
      <c r="P23" s="24"/>
      <c r="Q23" s="37"/>
    </row>
    <row r="24" spans="1:17" s="3" customFormat="1" ht="27.75" customHeight="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23"/>
      <c r="P24" s="24"/>
      <c r="Q24" s="37"/>
    </row>
    <row r="25" spans="1:17" s="3" customFormat="1" ht="27.75" customHeigh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23"/>
      <c r="P25" s="24"/>
      <c r="Q25" s="37"/>
    </row>
    <row r="26" spans="1:17" s="3" customFormat="1" ht="27.75" customHeight="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23"/>
      <c r="P26" s="24"/>
      <c r="Q26" s="37"/>
    </row>
    <row r="27" spans="1:17" s="3" customFormat="1" ht="27.75" customHeight="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23"/>
      <c r="P27" s="24"/>
      <c r="Q27" s="37"/>
    </row>
    <row r="28" spans="1:17" s="3" customFormat="1" ht="27.7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23"/>
      <c r="P28" s="24"/>
      <c r="Q28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Norma - Ley Ingresos</vt:lpstr>
      <vt:lpstr>Presupuesto de Ingresos-SMAP</vt:lpstr>
      <vt:lpstr>Norma - Presupuesto Egresos</vt:lpstr>
      <vt:lpstr>Presupuesto-ADMINISTRACIÓN </vt:lpstr>
      <vt:lpstr>Presupuesto-planta purificadora</vt:lpstr>
      <vt:lpstr>Presupuesto-PRODER</vt:lpstr>
      <vt:lpstr>Presupuesto-PROTAR</vt:lpstr>
      <vt:lpstr>Presupuesto-Concentrado</vt:lpstr>
      <vt:lpstr>PLANTILLA GENERAL</vt:lpstr>
      <vt:lpstr>X</vt:lpstr>
      <vt:lpstr>'Norma - Ley Ingresos'!Área_de_impresión</vt:lpstr>
      <vt:lpstr>'Norma - Presupuesto Egresos'!Área_de_impresión</vt:lpstr>
      <vt:lpstr>'Presupuesto de Ingresos-SMAP'!Área_de_impresión</vt:lpstr>
      <vt:lpstr>'Presupuesto-ADMINISTRACIÓN '!Área_de_impresión</vt:lpstr>
      <vt:lpstr>'Presupuesto-planta purificadora'!Área_de_impresión</vt:lpstr>
      <vt:lpstr>'Presupuesto-PRODER'!Área_de_impresión</vt:lpstr>
      <vt:lpstr>'Presupuesto-PROTAR'!Área_de_impresión</vt:lpstr>
      <vt:lpstr>'Norma - Ley Ingresos'!Títulos_a_imprimir</vt:lpstr>
      <vt:lpstr>'Presupuesto de Ingresos-SMAP'!Títulos_a_imprimir</vt:lpstr>
      <vt:lpstr>'Presupuesto-ADMINISTRACIÓN '!Títulos_a_imprimir</vt:lpstr>
      <vt:lpstr>'Presupuesto-planta purificadora'!Títulos_a_imprimir</vt:lpstr>
      <vt:lpstr>'Presupuesto-PRODER'!Títulos_a_imprimir</vt:lpstr>
      <vt:lpstr>'Presupuesto-PROTAR'!Títulos_a_imprimir</vt:lpstr>
    </vt:vector>
  </TitlesOfParts>
  <Company>UNIVERSIDAD AUTONOMA DE ZACATECAS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SILVA CHAIREZ</dc:creator>
  <cp:lastModifiedBy>Usuario</cp:lastModifiedBy>
  <cp:lastPrinted>2014-04-25T14:53:00Z</cp:lastPrinted>
  <dcterms:created xsi:type="dcterms:W3CDTF">2014-02-07T16:07:27Z</dcterms:created>
  <dcterms:modified xsi:type="dcterms:W3CDTF">2014-04-25T14:53:20Z</dcterms:modified>
</cp:coreProperties>
</file>